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21570" windowHeight="8145" tabRatio="715" firstSheet="5" activeTab="5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</sheets>
  <externalReferences>
    <externalReference r:id="rId22"/>
  </externalReference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</definedNames>
  <calcPr calcId="162913"/>
</workbook>
</file>

<file path=xl/calcChain.xml><?xml version="1.0" encoding="utf-8"?>
<calcChain xmlns="http://schemas.openxmlformats.org/spreadsheetml/2006/main">
  <c r="E3" i="29" l="1"/>
  <c r="B3" i="29"/>
  <c r="I5" i="9" l="1"/>
  <c r="B5" i="9" l="1"/>
  <c r="C15" i="32" l="1"/>
  <c r="C14" i="32"/>
  <c r="C13" i="32"/>
  <c r="C12" i="32"/>
  <c r="C11" i="32"/>
  <c r="C10" i="32"/>
  <c r="B9" i="32"/>
  <c r="C8" i="32"/>
  <c r="C7" i="32"/>
  <c r="C6" i="32"/>
  <c r="C5" i="32"/>
  <c r="C4" i="32"/>
  <c r="B3" i="32"/>
  <c r="E5" i="35" l="1"/>
  <c r="E10" i="35" s="1"/>
  <c r="D5" i="35"/>
  <c r="D10" i="35" s="1"/>
  <c r="C5" i="35"/>
  <c r="C10" i="35" s="1"/>
  <c r="B5" i="35"/>
  <c r="B10" i="35" s="1"/>
  <c r="E141" i="17"/>
  <c r="D141" i="17"/>
  <c r="C141" i="17"/>
  <c r="E135" i="17"/>
  <c r="D135" i="17"/>
  <c r="C135" i="17"/>
  <c r="E120" i="17"/>
  <c r="D120" i="17"/>
  <c r="C120" i="17"/>
  <c r="E114" i="17"/>
  <c r="D114" i="17"/>
  <c r="C114" i="17"/>
  <c r="E107" i="17"/>
  <c r="D107" i="17"/>
  <c r="C107" i="17"/>
  <c r="E97" i="17"/>
  <c r="D97" i="17"/>
  <c r="C97" i="17"/>
  <c r="E84" i="17"/>
  <c r="D84" i="17"/>
  <c r="C84" i="17"/>
  <c r="E64" i="17"/>
  <c r="D64" i="17"/>
  <c r="C64" i="17"/>
  <c r="E57" i="17"/>
  <c r="D57" i="17"/>
  <c r="C57" i="17"/>
  <c r="E46" i="17"/>
  <c r="D46" i="17"/>
  <c r="C46" i="17"/>
  <c r="E35" i="17"/>
  <c r="D35" i="17"/>
  <c r="C35" i="17"/>
  <c r="E29" i="17"/>
  <c r="D29" i="17"/>
  <c r="C29" i="17"/>
  <c r="C28" i="17" s="1"/>
  <c r="E22" i="17"/>
  <c r="D22" i="17"/>
  <c r="C22" i="17"/>
  <c r="E16" i="17"/>
  <c r="D16" i="17"/>
  <c r="C16" i="17"/>
  <c r="E10" i="17"/>
  <c r="D10" i="17"/>
  <c r="C10" i="17"/>
  <c r="E4" i="17"/>
  <c r="D4" i="17"/>
  <c r="C4" i="17"/>
  <c r="D28" i="17" l="1"/>
  <c r="E28" i="17"/>
  <c r="D63" i="17"/>
  <c r="E3" i="17"/>
  <c r="E63" i="17"/>
  <c r="C63" i="17"/>
  <c r="C3" i="17"/>
  <c r="D3" i="17"/>
  <c r="D59" i="8"/>
  <c r="D39" i="15" l="1"/>
  <c r="D14" i="31" l="1"/>
  <c r="C14" i="31"/>
  <c r="E17" i="30" l="1"/>
  <c r="D17" i="30"/>
  <c r="C17" i="30"/>
  <c r="B17" i="30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C107" i="33" s="1"/>
  <c r="L107" i="33"/>
  <c r="K107" i="33"/>
  <c r="J107" i="33"/>
  <c r="I107" i="33"/>
  <c r="H107" i="33"/>
  <c r="G107" i="33"/>
  <c r="D107" i="33"/>
  <c r="L102" i="33"/>
  <c r="K102" i="33"/>
  <c r="J102" i="33"/>
  <c r="I102" i="33"/>
  <c r="H102" i="33"/>
  <c r="G102" i="33"/>
  <c r="D102" i="33"/>
  <c r="C102" i="33"/>
  <c r="L96" i="33"/>
  <c r="K96" i="33"/>
  <c r="J96" i="33"/>
  <c r="I96" i="33"/>
  <c r="I91" i="33" s="1"/>
  <c r="H96" i="33"/>
  <c r="G96" i="33"/>
  <c r="L92" i="33"/>
  <c r="K92" i="33"/>
  <c r="J92" i="33"/>
  <c r="I92" i="33"/>
  <c r="H92" i="33"/>
  <c r="H91" i="33" s="1"/>
  <c r="G92" i="33"/>
  <c r="G91" i="33" s="1"/>
  <c r="D92" i="33"/>
  <c r="C92" i="33"/>
  <c r="L91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H62" i="33"/>
  <c r="G62" i="33"/>
  <c r="D62" i="33"/>
  <c r="C62" i="33"/>
  <c r="C61" i="33" s="1"/>
  <c r="L61" i="33"/>
  <c r="K61" i="33"/>
  <c r="J61" i="33"/>
  <c r="I61" i="33"/>
  <c r="H61" i="33"/>
  <c r="G61" i="33"/>
  <c r="D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G48" i="33"/>
  <c r="D48" i="33"/>
  <c r="C48" i="33"/>
  <c r="L47" i="33"/>
  <c r="K47" i="33"/>
  <c r="J47" i="33"/>
  <c r="I47" i="33"/>
  <c r="H47" i="33"/>
  <c r="G47" i="33"/>
  <c r="D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H30" i="33"/>
  <c r="H29" i="33" s="1"/>
  <c r="G30" i="33"/>
  <c r="G29" i="33" s="1"/>
  <c r="D30" i="33"/>
  <c r="D29" i="33" s="1"/>
  <c r="C30" i="33"/>
  <c r="C29" i="33" s="1"/>
  <c r="I29" i="33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C12" i="33"/>
  <c r="L5" i="33"/>
  <c r="K5" i="33"/>
  <c r="J5" i="33"/>
  <c r="I5" i="33"/>
  <c r="I4" i="33" s="1"/>
  <c r="H5" i="33"/>
  <c r="G5" i="33"/>
  <c r="C5" i="33"/>
  <c r="J4" i="33"/>
  <c r="D4" i="33"/>
  <c r="C4" i="33" l="1"/>
  <c r="C91" i="33"/>
  <c r="J91" i="33"/>
  <c r="H4" i="33"/>
  <c r="D91" i="33"/>
  <c r="K4" i="33"/>
  <c r="G4" i="33"/>
  <c r="L4" i="33"/>
  <c r="K29" i="33"/>
  <c r="I16" i="31" l="1"/>
  <c r="C5" i="9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<sst xmlns="http://schemas.openxmlformats.org/spreadsheetml/2006/main" count="785" uniqueCount="480">
  <si>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</si>
  <si>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</si>
  <si>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</si>
  <si>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</si>
  <si>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</si>
  <si>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</si>
  <si>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</si>
  <si>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</si>
  <si>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</si>
  <si>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</si>
  <si>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</si>
  <si>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</si>
  <si>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</si>
  <si>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</si>
  <si>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</si>
  <si>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</si>
  <si>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</si>
  <si>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</si>
  <si>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</si>
  <si>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</si>
  <si>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</si>
  <si>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</si>
  <si>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</si>
  <si>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</si>
  <si>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</si>
  <si>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</si>
  <si>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</si>
  <si>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</si>
  <si>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</si>
  <si>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</si>
  <si>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</si>
  <si>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</si>
  <si>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</si>
  <si>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</si>
  <si>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</si>
  <si>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</si>
  <si>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</si>
  <si>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</si>
  <si>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</si>
  <si>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</si>
  <si>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</si>
  <si>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</si>
  <si>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</si>
  <si>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</si>
  <si>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</si>
  <si>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</si>
  <si>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</si>
  <si>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</si>
  <si>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</si>
  <si>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</si>
  <si>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</si>
  <si>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</si>
  <si>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</si>
  <si>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</si>
  <si>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</si>
  <si>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</si>
  <si>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</si>
  <si>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</si>
  <si>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</si>
  <si>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</si>
  <si>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</si>
  <si>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</si>
  <si>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</si>
  <si>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</si>
  <si>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</si>
  <si>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</si>
  <si>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</si>
  <si>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</si>
  <si>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</si>
  <si>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</si>
  <si>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</si>
  <si>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</si>
  <si>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</si>
  <si>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</si>
  <si>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</si>
  <si>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</si>
  <si>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</si>
  <si>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</si>
  <si>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</si>
  <si>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</si>
  <si>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</si>
  <si>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</si>
  <si>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</si>
  <si>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</si>
  <si>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</si>
  <si>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</si>
  <si>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</si>
  <si>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</si>
  <si>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</si>
  <si>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</si>
  <si>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</si>
  <si>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</si>
  <si>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</si>
  <si>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</si>
  <si>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</si>
  <si>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</si>
  <si>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</si>
  <si>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</si>
  <si>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</si>
  <si>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</si>
  <si>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</si>
  <si>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</si>
  <si>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</si>
  <si>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</si>
  <si>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</si>
  <si>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</si>
  <si>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</si>
  <si>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</si>
  <si>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</si>
  <si>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</si>
  <si>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</si>
  <si>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</si>
  <si>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</si>
  <si>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</si>
  <si>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</si>
  <si>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</si>
  <si>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</si>
  <si>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</si>
  <si>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</si>
  <si>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</si>
  <si>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</si>
  <si>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</si>
  <si>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</si>
  <si>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</si>
  <si>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</si>
  <si>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</si>
  <si>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</si>
  <si>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</si>
  <si>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</si>
  <si>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</si>
  <si>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</si>
  <si>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</si>
  <si>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</si>
  <si>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</si>
  <si>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</si>
  <si>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</si>
  <si>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</si>
  <si>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</si>
  <si>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</si>
  <si>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</si>
  <si>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</si>
  <si>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</si>
  <si>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</si>
  <si>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</si>
  <si>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</si>
  <si>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</si>
  <si>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</si>
  <si>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</si>
  <si>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</si>
  <si>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</si>
  <si>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</si>
  <si>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</si>
  <si>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</si>
  <si>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</si>
  <si>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</si>
  <si>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</si>
  <si>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</si>
  <si>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</si>
  <si>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</si>
  <si>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</si>
  <si>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</si>
  <si>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</si>
  <si>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</si>
  <si>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</si>
  <si>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</si>
  <si>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</si>
  <si>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</si>
  <si>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</si>
  <si>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</si>
  <si>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</si>
  <si>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</si>
  <si>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</si>
  <si>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</si>
  <si>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</si>
  <si>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</si>
  <si>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</si>
  <si>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</si>
  <si>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</si>
  <si>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</si>
  <si>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</si>
  <si>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</si>
  <si>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</si>
  <si>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</si>
  <si>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</si>
  <si>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</si>
  <si>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</si>
  <si>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</si>
  <si>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</si>
  <si>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</si>
  <si>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</si>
  <si>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</si>
  <si>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</si>
  <si>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</si>
  <si>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</si>
  <si>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</si>
  <si>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</si>
  <si>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</si>
  <si>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</si>
  <si>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</si>
  <si>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</si>
  <si>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</si>
  <si>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</si>
  <si>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</si>
  <si>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</si>
  <si>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</si>
  <si>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</si>
  <si>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</si>
  <si>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</si>
  <si>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</si>
  <si>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</si>
  <si>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</si>
  <si>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</si>
  <si>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</si>
  <si>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</si>
  <si>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</si>
  <si>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</si>
  <si>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</si>
  <si>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</si>
  <si>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</si>
  <si>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</si>
  <si>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</si>
  <si>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</si>
  <si>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</si>
  <si>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</si>
  <si>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</si>
  <si>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</si>
  <si>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</si>
  <si>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</si>
  <si>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</si>
  <si>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</si>
  <si>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</si>
  <si>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</si>
  <si>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</si>
  <si>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</si>
  <si>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</si>
  <si>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</si>
  <si>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</si>
  <si>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</si>
  <si>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</si>
  <si>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</si>
  <si>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</si>
  <si>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</si>
  <si>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</si>
  <si>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</si>
  <si>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</si>
  <si>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</si>
  <si>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</si>
  <si>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</si>
  <si>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</si>
  <si>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</si>
  <si>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</si>
  <si>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</si>
  <si>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</si>
  <si>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</si>
  <si>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</si>
  <si>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</si>
  <si>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</si>
  <si>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</si>
  <si>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</si>
  <si>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</si>
  <si>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</si>
  <si>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</si>
  <si>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</si>
  <si>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</si>
  <si>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</si>
  <si>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</si>
  <si>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</si>
  <si>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</si>
  <si>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</si>
  <si>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</si>
  <si>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</si>
  <si>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</si>
  <si>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</si>
  <si>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МБУ МЦ "Стрижи"</t>
  </si>
  <si>
    <t>Лазарева О.А.</t>
  </si>
  <si>
    <t>МБУ МЦ "Стрижи" Заельцовского района города Новосибирска</t>
  </si>
  <si>
    <t>Лазарева Ольга анатольевна</t>
  </si>
  <si>
    <t>Муниципальное бюдженое учреждение Молодежный Центр "Стрижи" Заельцовского района города Новосибирска</t>
  </si>
  <si>
    <t xml:space="preserve"> </t>
  </si>
  <si>
    <t xml:space="preserve">630040 г. Новосибирск, ул. Кубовая, 107/1, e-mail-mcstrizhi@gmail.com, тел:+7(383)209-08-10  https://timolod.ru/centers/strizhi/
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</si>
  <si>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</si>
  <si>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Головное учреждение: МЦ "Стрижи", ул. Кубовая, 107/1 - административное, одноэтажное здание, пристройка к жилому дому                                                                                                                   Структурные подразделения учреждения:                                                                                                                                                                                      "Art КУБ",  ул. Кубовая, 49 а - отдельно стоящее здание</t>
  </si>
  <si>
    <t>Площадь по структурным подразделениям:                                                                                                       Головное учреждение МЦ "Стрижи" - 536,9 кв.м.                                                                                                                                                                                                    "Art КУБ" - 471,4 кв.м.                                                                                                                                                                                                                                                  Итого: 1,008,3 кв.м.</t>
  </si>
  <si>
    <t>Головное учреждение МЦ "Стрижи" - 17 чел.                                                                                                                                                                                                         "Art КУБ" - 5 чел.                                                                                                                                                                                                                                         Итого: 22 чел.</t>
  </si>
  <si>
    <t>Рабочие дни с 10.00 до 21.00 Выходные дни с 10.00 до 21.00</t>
  </si>
  <si>
    <t>"Волонтеры добра"</t>
  </si>
  <si>
    <t>2020-2021</t>
  </si>
  <si>
    <t>13-18 лет</t>
  </si>
  <si>
    <t>Арт-проект "Академия культуры"</t>
  </si>
  <si>
    <t>18-35</t>
  </si>
  <si>
    <t>Акция «Свеча памяти»</t>
  </si>
  <si>
    <t>Организация и проведение мероприятий, направленых на гражданское и патриотическое воспитание молодежи</t>
  </si>
  <si>
    <t>Военно-патриотический спектакль "Ветер войны. Воспоминание"</t>
  </si>
  <si>
    <t>Закрытие сезона «Волонтеры Добра»</t>
  </si>
  <si>
    <t>Организация и проведение мероприятий, направленных на содействие формированию активной жизненной позиции молодежи</t>
  </si>
  <si>
    <t>от 10до 35</t>
  </si>
  <si>
    <t>от 13 до 25</t>
  </si>
  <si>
    <t>Выставка Дизайн-проектов «Академия культуры»</t>
  </si>
  <si>
    <t>от 18 до 35</t>
  </si>
  <si>
    <t xml:space="preserve"> от 10 до 55</t>
  </si>
  <si>
    <t>Международные соревнования по УШУ «MOSCOW WUSHU STARS TOURNAMENT»</t>
  </si>
  <si>
    <t>Международный Фестиваль современного хореографического искусства «Rozetka»</t>
  </si>
  <si>
    <t>125 Международный фестиваль-конкурса детских, юношеских, молодежных, взрослых творческих коллективов и исполнителей «Невский триумф» в рамках творческого проекта «Адмиралтейская звезда»</t>
  </si>
  <si>
    <t>Международный творческий конкурс «Красавица весна»</t>
  </si>
  <si>
    <t>Международный творческий конкурс «Пасхальный натюрморт»</t>
  </si>
  <si>
    <t>Международный творческий конкурс «Тайны далёких планет»</t>
  </si>
  <si>
    <t>Международный творческий конкурс «День Великой Победы»</t>
  </si>
  <si>
    <t>Онлайн Чемпионат Европы по УШУ</t>
  </si>
  <si>
    <t>Г. Москва</t>
  </si>
  <si>
    <t>I место в номинации «Чанцюань», группа мужчины, возрастная категория 18-35 лет</t>
  </si>
  <si>
    <t>Г. Барнаул</t>
  </si>
  <si>
    <t>Лауреат II степени Медведева Юлия, номер «Облако»</t>
  </si>
  <si>
    <t>Лауреат II степени Медведева Юлия и Ягодина Екатерина, номер «Мамино море»</t>
  </si>
  <si>
    <t>Лауреат II степени Ансамбль современного танца «Стрижи», номера «Голоса» и «Самбики сару»</t>
  </si>
  <si>
    <t>Лауреат II степени Ансамбль современного танца «Стрижи», номера «Пилигримы» и «Жизнь одним днём»</t>
  </si>
  <si>
    <t>Г. Новосибирск</t>
  </si>
  <si>
    <t>Полубоярцева Диана - Дипломант I степени в номинации эстрадный вокал в возрастной категории 8-10 лет</t>
  </si>
  <si>
    <t>май</t>
  </si>
  <si>
    <t>Г. Самара</t>
  </si>
  <si>
    <t>I место в номинации «Поделка» - Шкитина Анастасия Александровна</t>
  </si>
  <si>
    <t>I место в номинации «Поделка» - Попцова Станислава</t>
  </si>
  <si>
    <t>I место в номинации «Поделка» - Сивогривова Екатерина</t>
  </si>
  <si>
    <t>I место в номинации «Поделка» - Ковчур Светлана Николаевна</t>
  </si>
  <si>
    <t>II место в номинации «Поделка» - Краева Вероника</t>
  </si>
  <si>
    <t>I место в номинации «Рисунок» - Егорова Ангелина</t>
  </si>
  <si>
    <t>I место в номинации «Поделка» - Щетинин Егор</t>
  </si>
  <si>
    <t>I место в номинации «Фотография» - Шкитина Анастасия</t>
  </si>
  <si>
    <t>I место в номинации «Поделка» - Милашина Алёна</t>
  </si>
  <si>
    <t>I место в номинации «Поделка» - Милашина Дарья</t>
  </si>
  <si>
    <t>I место в номинации «Рисунок» - Шкитина Анастасия</t>
  </si>
  <si>
    <t>I место в номинации «Рисунок» - Попцова Станислава</t>
  </si>
  <si>
    <t>III место в номинации «Рисунок» - Гулимова Елизавета</t>
  </si>
  <si>
    <t>I место в номинации «Рисунок» - Милашина Дарья</t>
  </si>
  <si>
    <t>II место в номинации «Поделка» - Шкитина Анастасия</t>
  </si>
  <si>
    <t xml:space="preserve">Минин Д.А.Минин Д.А. 
I место в номинации «Чанцюань», группа мужчины, возрастная категория 18-35 лет
</t>
  </si>
  <si>
    <t xml:space="preserve">Минин Д.А.
II место в номинации «Традиционное короткое оружие», группа мужчины, возрастная категория 18-35 лет
</t>
  </si>
  <si>
    <t xml:space="preserve">Лауреат III степени Ансамбль современного танца «Стрижи», </t>
  </si>
  <si>
    <t>г.Самара</t>
  </si>
  <si>
    <t>II место в номинации «Поделка» - Семёнова Ярослава</t>
  </si>
  <si>
    <t>III место в номинации «Поделка» - Алексеева Дарья</t>
  </si>
  <si>
    <t>II место в номинации «Optional Jianshu», мужчины 18-35 лет</t>
  </si>
  <si>
    <t xml:space="preserve">Европа </t>
  </si>
  <si>
    <t>Всероссийский Фестиваль-конкурс хореографического мастерства «RED FEST»</t>
  </si>
  <si>
    <t>Турнир по хоккею с шайбой «Кубок Ермака»</t>
  </si>
  <si>
    <t>Всероссийский виртуальный конкурс-фестиваль «Созвездие улыбок»</t>
  </si>
  <si>
    <t xml:space="preserve">Специальный Онлайн Чемпионат России по УШУ </t>
  </si>
  <si>
    <t xml:space="preserve">Чемпионат России по ушу </t>
  </si>
  <si>
    <t>Лауреат I степени в номинации «Эстрадный танец. Ансамбль», I возрастная категория 7-10 лет</t>
  </si>
  <si>
    <t>Лауреат II степени в номинации «Эстрадный танец. Ансамбль», I возрастная категория «Дети» 3-6 лет</t>
  </si>
  <si>
    <t>16.03.2020 – 18.03.2020</t>
  </si>
  <si>
    <t>I место</t>
  </si>
  <si>
    <t>Россия</t>
  </si>
  <si>
    <t>Лауреат I степени в номинации Современный танец – Ягодина Екатерина</t>
  </si>
  <si>
    <t xml:space="preserve">I место в программу таолу-цзяньшу, мужчины </t>
  </si>
  <si>
    <t xml:space="preserve">II место в программу таолу-цзяньшу, мужчины </t>
  </si>
  <si>
    <t>Турнир по хоккею с шайбой Кубок «Звезд»</t>
  </si>
  <si>
    <t>Чемпионат и Первенство НСО по ушу-кунгфу</t>
  </si>
  <si>
    <t>Соревнования по лыжным гонкам на Приз братьев Булыгиных и заслуженного тренера РФ Польховского В.Н.</t>
  </si>
  <si>
    <t xml:space="preserve">Чемпионат Сибирского Федерального округа по ушу-таолу </t>
  </si>
  <si>
    <t>Соколов Р.</t>
  </si>
  <si>
    <t>II место по чанцюань; мальчики (9-11 лет) группа Б</t>
  </si>
  <si>
    <t>Щербатова С.</t>
  </si>
  <si>
    <t>III место по даошу; девушки (9-11 лет) группа Б</t>
  </si>
  <si>
    <t>III место по гуньшу; девушки (9-11 лет) группа Б</t>
  </si>
  <si>
    <t>III место по чанцюань; девушки (9-11 лет) группа Б</t>
  </si>
  <si>
    <t>Хомченко И.</t>
  </si>
  <si>
    <t>II место по 20 форм; 1/2; группа мальчики, более года обучения</t>
  </si>
  <si>
    <t>С. Ташара</t>
  </si>
  <si>
    <t>Герасимов Иван I место</t>
  </si>
  <si>
    <t>30.01.2020-02.02.2020</t>
  </si>
  <si>
    <t>Г. Кемерово</t>
  </si>
  <si>
    <t>Минин Д.А. I место в программе таолу-цяншу, категория мужчины</t>
  </si>
  <si>
    <t>Минин Д.А. I место в программе таолу-чанцюань, категория мужчины</t>
  </si>
  <si>
    <t>Минин Д.А. I место в программе таолу-цзяньшу, категория мужчины</t>
  </si>
  <si>
    <t>Щербатова Софья I место в программе таолу-даошу, категория девочки 7-8 лет</t>
  </si>
  <si>
    <t>Щербатова Софья I место в программе таолу-чанцюань, категория девочки 7-8 лет</t>
  </si>
  <si>
    <t>Соколов Родион I место в программе таолу-цзяньшу, категория мальчики 7-8 лет</t>
  </si>
  <si>
    <t>Чемпионат и Первенство города Новосибирска по УШУ</t>
  </si>
  <si>
    <t>Первенство Центрального округа города Новосибирска по лыжным гонкам «Закрытие зимнего спортивного сезона» на призы Николая и Октябрины Соколовых</t>
  </si>
  <si>
    <t>Городской конкурс по скрапбукингу «Весенняя открытка» в рамках Международной ярмарки подарков и творческого марафона «АртВесна-2020»</t>
  </si>
  <si>
    <t>Городской конкурс профессионального мастерства работников сферы молодежной политики «Формула успеха - 2019»</t>
  </si>
  <si>
    <t>21.12.2019-22.12.2019</t>
  </si>
  <si>
    <t>II место; ½ чанцюань, мальчики, 1й год обучения 2006-2010 г.р.</t>
  </si>
  <si>
    <t>Баженов К.I место; наньцюань, мальчики группа Б</t>
  </si>
  <si>
    <t>Соколов Р.III место; цзяньшу, мальчики группа Б</t>
  </si>
  <si>
    <t>Соколов Р.I место; чанцюань, мальчики группа Б, 2010-2011 г.р.</t>
  </si>
  <si>
    <t>Кузнецов Д.I место; ½, 20 форм, мальчики 1го года обучения, 2013-2014 г.р.</t>
  </si>
  <si>
    <t>Хомченко И.II место; ½, 20 форм, мальчики 1го года обучения, 2013-2014 г.р.</t>
  </si>
  <si>
    <t>Ермаков Д.III место; ½ короткое оружие, мальчики, 1 год обучения</t>
  </si>
  <si>
    <t>Ермаков Д. II место; ½ чанцюань, мальчики, 1й год обучения 2006-2010 г.р.</t>
  </si>
  <si>
    <t>Чупин Я. II место; ½ короткое оружие, мальчики, 1 год обучения</t>
  </si>
  <si>
    <t>Чупин Я.I место; ½ чанцюань, 1 год обучения 2006-2010 г.р.</t>
  </si>
  <si>
    <t>Сосновский К. III место; ½ чанцюань, мальчики, 1 год обучения 2006-2010 г.р.</t>
  </si>
  <si>
    <t>Балагуров Т. II место; ½ чанцюань, мальчики, 1 год обучения 2011-2012 г.р.</t>
  </si>
  <si>
    <t>Горькавая О. II место; ½ короткое оружие, девочки, 1 год обучения</t>
  </si>
  <si>
    <t>Горькавая О. I место; ½ 32 формы, девочки, 1 год обучения 2011-2013 г.р.</t>
  </si>
  <si>
    <t>Щербатова С. I место; ½ чанцюань, девочки, группа Б, 2010-2011 г.р.</t>
  </si>
  <si>
    <t>Раимбердиева А. II место; ½ 32 формы, девочки, 1 год обучения 2005-2010 г.р.</t>
  </si>
  <si>
    <t>Шарманова А. II место; ½ 32 формы, девочки, 1 год обучения 2011-2013 г.р.</t>
  </si>
  <si>
    <t>Балева В. I место; ½ 32 формы, девочки, 1 год обучения</t>
  </si>
  <si>
    <t>Балева В. I место; ½ 32 формы, девочки, 1 год обучения 2005-2010 г.р.</t>
  </si>
  <si>
    <t>Балева В. III место; ½ короткое оружие, девочки, 1 год обучения</t>
  </si>
  <si>
    <t>Крыхова М. III место; чанцюань, девочки, группа Б 2010-2011 г.р.</t>
  </si>
  <si>
    <t>Архипова П. II место; ½ 20 форм, девочки, 1 год обучения 2014-2015 г.р.</t>
  </si>
  <si>
    <t>Командное II место</t>
  </si>
  <si>
    <t>Командное II место в смешанной эстафете соревнований (группа юноши и девушки 2006-2007 г.р.)</t>
  </si>
  <si>
    <t>Командное I место</t>
  </si>
  <si>
    <t>Март</t>
  </si>
  <si>
    <t>Краева Вероника I место в номинации «Рустик»</t>
  </si>
  <si>
    <t>Милашина Алёна I место в номинации «Рисованная открытка»</t>
  </si>
  <si>
    <t>Лазарева Анастасия II место в номинации «Специалист»</t>
  </si>
  <si>
    <t>Онлайн фестиваль творческой самодеятельности «Арт-Калинка!» Калининского района</t>
  </si>
  <si>
    <t>I место в номинации «Художественная декламация» - Вялкова Елизавета. Участники от 14 до 19 лет.</t>
  </si>
  <si>
    <t>II место в номинации «Художественная декламация» - Мошкарова Эльвира. Участники от 14 до 19 лет.</t>
  </si>
  <si>
    <t>I место в номинации «Художественная декламация» - Лысенко Александра. Участники от 14 до 19 лет.</t>
  </si>
  <si>
    <t>I место в номинации «Художественная декламация» - Коноплева Екатерина. Участники от 20 до 30 лет.</t>
  </si>
  <si>
    <t>Всероссийская Акция памяти "Блокадный хлеб"</t>
  </si>
  <si>
    <t>Всероссийская акция «Окна Победы»</t>
  </si>
  <si>
    <t>Всероссийская акция "Фонарики Победы"</t>
  </si>
  <si>
    <t>Всероссийская акция "Поем гимн Росии"</t>
  </si>
  <si>
    <t>Всероссийская акция «Добро в России»</t>
  </si>
  <si>
    <t>Всероссийская акция "Флаги России"</t>
  </si>
  <si>
    <t>10.06.-12.06.20</t>
  </si>
  <si>
    <t>04.05.-09.05.20</t>
  </si>
  <si>
    <t>Всероссийская акция "Рисую Россию"</t>
  </si>
  <si>
    <t>Всероссийский онлайн-челлендж "Русские рифмы"</t>
  </si>
  <si>
    <t>Всероссийская акция "Голубь мира"</t>
  </si>
  <si>
    <t>10.06-12.06.20</t>
  </si>
  <si>
    <t>Всероссийская акция "Свеча Памяти"</t>
  </si>
  <si>
    <t>Всероссийский Квест «ИСТОРИЯ ПОБЕДЫ»</t>
  </si>
  <si>
    <t>Всероссийская акция "Парад Победителей"</t>
  </si>
  <si>
    <t>Всероссийская Акция «Радость Победы» </t>
  </si>
  <si>
    <t>20.06.-24.06.20</t>
  </si>
  <si>
    <t>Всероссийская акция исторический квиз «Дальневосточная победа»</t>
  </si>
  <si>
    <t>Всероссийская акция «Дальневосточная победа»</t>
  </si>
  <si>
    <t>Всероссийская Гражданско-патриотическая акция "Флаг России"</t>
  </si>
  <si>
    <t xml:space="preserve">Всероссийская акция «Я рисую мелом» </t>
  </si>
  <si>
    <t>Всероссийский онлайн-челлендж "Сладкая история"</t>
  </si>
  <si>
    <t>Всроссийская сетевая акция «Рекорды флага России»</t>
  </si>
  <si>
    <t>Онлайн трансляция видеоисторий «Солдаты войны»</t>
  </si>
  <si>
    <t>Поэтический проект «Не могу молчать»</t>
  </si>
  <si>
    <t>01.05.2020 – 30.06.2020</t>
  </si>
  <si>
    <t>01.05.2020 – 31.05.2020</t>
  </si>
  <si>
    <t>https://vk.com/club107162056</t>
  </si>
  <si>
    <t>https://vk.com/mc_strizhi</t>
  </si>
  <si>
    <t>Фестиваль народного творчества «По страницам военных лет»</t>
  </si>
  <si>
    <t>04.05.2020 – 29.05.2020</t>
  </si>
  <si>
    <t>Мастер класс по созданию бумажной птицы «Голубь мира»</t>
  </si>
  <si>
    <t>https://www.instagram.com/mc_strizhi/</t>
  </si>
  <si>
    <t>Видео-читка фрагментов книги «Детская книга войны. Дневники 1941-1945 гг.»</t>
  </si>
  <si>
    <t>Онлайн показ поэтического спектакля «Ветер войны»</t>
  </si>
  <si>
    <t>Литературно-музыкальная композиция «Это страшное слово- война»</t>
  </si>
  <si>
    <t>Правовой лекторий «Стать гражданином своей страны»</t>
  </si>
  <si>
    <t>МБОУ СОШ №51</t>
  </si>
  <si>
    <t>Акция «Доброе сердце» помощи приюту бездомных животных.</t>
  </si>
  <si>
    <t>1.02-20.02.20</t>
  </si>
  <si>
    <t>http://www.timolod.ru/centers/youth_centers/opisanie/strishi.php</t>
  </si>
  <si>
    <t>Акция «Блокадный хлеб»</t>
  </si>
  <si>
    <t>Акция «Окна Победы» на территории микрорайона «Стрижи»</t>
  </si>
  <si>
    <t>04.05.2020 – 10.05.2020</t>
  </si>
  <si>
    <t>Акция «Фонарики Победы»</t>
  </si>
  <si>
    <t>Акция «Флаги России»</t>
  </si>
  <si>
    <t>04.05.2020 – 09.05.2020</t>
  </si>
  <si>
    <t>Акция «Поем Гимн России»</t>
  </si>
  <si>
    <t>Акция «Добро в России»</t>
  </si>
  <si>
    <t>10.06.2020 – 12.06.2020</t>
  </si>
  <si>
    <t>Акция «Рисую Россию»</t>
  </si>
  <si>
    <t>1.06.2020      – 12.06.2020</t>
  </si>
  <si>
    <t>Акция «Русские Рифмы»</t>
  </si>
  <si>
    <t>Квест «История Победы»</t>
  </si>
  <si>
    <t>Акция «Парад Победителей»</t>
  </si>
  <si>
    <t>20.06.2020 – 24.06.2020</t>
  </si>
  <si>
    <t>Акция «Радость Победы»</t>
  </si>
  <si>
    <t xml:space="preserve">Акция "Я рисую" </t>
  </si>
  <si>
    <t>Акция "Флаг России"</t>
  </si>
  <si>
    <t>Познавательная программа "Рекорды флага"</t>
  </si>
  <si>
    <t>Челлендж "Сладкая история"</t>
  </si>
  <si>
    <t>Акция "Свеча памяти"</t>
  </si>
  <si>
    <t>Исторический квиз "Дальневосточная победа"</t>
  </si>
  <si>
    <t xml:space="preserve">Акция «Голубь мира»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</si>
</sst>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9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9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/>
    <xf numFmtId="0" fontId="2" fillId="0" borderId="26" xfId="0" applyFont="1" applyBorder="1"/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9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9" fillId="8" borderId="13" xfId="0" applyFont="1" applyFill="1" applyBorder="1" applyAlignment="1" applyProtection="1">
      <alignment horizontal="center" vertical="center" wrapText="1"/>
      <protection hidden="1"/>
    </xf>
    <xf numFmtId="0" fontId="29" fillId="8" borderId="1" xfId="0" applyFont="1" applyFill="1" applyBorder="1" applyAlignment="1" applyProtection="1">
      <alignment horizontal="center" vertical="center" wrapText="1"/>
      <protection hidden="1"/>
    </xf>
    <xf numFmtId="0" fontId="29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10" fillId="0" borderId="27" xfId="0" applyFont="1" applyBorder="1" applyAlignment="1" applyProtection="1">
      <alignment vertical="center"/>
      <protection hidden="1"/>
    </xf>
    <xf numFmtId="0" fontId="26" fillId="0" borderId="27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>
      <alignment vertical="top" wrapText="1"/>
    </xf>
    <xf numFmtId="0" fontId="11" fillId="0" borderId="0" xfId="0" applyFont="1"/>
    <xf numFmtId="0" fontId="11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vertical="top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14" fontId="0" fillId="0" borderId="1" xfId="0" applyNumberFormat="1" applyBorder="1"/>
    <xf numFmtId="14" fontId="5" fillId="0" borderId="1" xfId="0" applyNumberFormat="1" applyFont="1" applyBorder="1"/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14" fontId="5" fillId="0" borderId="1" xfId="0" applyNumberFormat="1" applyFont="1" applyBorder="1" applyAlignment="1">
      <alignment horizontal="right"/>
    </xf>
    <xf numFmtId="14" fontId="10" fillId="0" borderId="1" xfId="0" applyNumberFormat="1" applyFont="1" applyBorder="1" applyAlignment="1" applyProtection="1">
      <alignment horizontal="right" vertical="top" wrapText="1"/>
      <protection locked="0"/>
    </xf>
    <xf numFmtId="0" fontId="10" fillId="0" borderId="14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14" fontId="10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2" borderId="1" xfId="0" applyFont="1" applyFill="1" applyBorder="1" applyAlignment="1" applyProtection="1">
      <alignment horizontal="center" vertical="top" wrapText="1"/>
      <protection hidden="1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14" fontId="10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0" fillId="8" borderId="0" xfId="0" applyFill="1"/>
    <xf numFmtId="0" fontId="0" fillId="8" borderId="1" xfId="0" applyFill="1" applyBorder="1"/>
    <xf numFmtId="0" fontId="10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2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8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7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3">
    <cellStyle name="Гиперссылка 2" xfId="1"/>
    <cellStyle name="Гиперссылка 3" xfId="2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4\sharefolder\Users\&#1055;&#1080;&#1088;&#1072;&#1084;&#1080;&#1076;&#1072;\Downloads\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 refreshError="1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activeCell="A11" sqref="A11:N11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11" t="s">
        <v>206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</row>
    <row r="2" spans="1:14" ht="38.25" customHeight="1" x14ac:dyDescent="0.25">
      <c r="A2" s="259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260"/>
    </row>
    <row r="3" spans="1:14" ht="19.5" customHeight="1" x14ac:dyDescent="0.25">
      <c r="A3" s="328" t="s">
        <v>218</v>
      </c>
      <c r="B3" s="329"/>
      <c r="C3" s="329"/>
      <c r="D3" s="329"/>
      <c r="E3" s="329"/>
      <c r="F3" s="93"/>
      <c r="G3" s="93"/>
      <c r="H3" s="93"/>
      <c r="I3" s="93"/>
      <c r="J3" s="93"/>
      <c r="K3" s="93"/>
      <c r="L3" s="314"/>
      <c r="M3" s="314"/>
      <c r="N3" s="315"/>
    </row>
    <row r="4" spans="1:14" ht="15.75" x14ac:dyDescent="0.25">
      <c r="A4" s="261" t="s">
        <v>79</v>
      </c>
      <c r="B4" s="327" t="s">
        <v>273</v>
      </c>
      <c r="C4" s="327"/>
      <c r="D4" s="327"/>
      <c r="E4" s="327"/>
      <c r="F4" s="93"/>
      <c r="G4" s="93"/>
      <c r="H4" s="93"/>
      <c r="I4" s="93"/>
      <c r="J4" s="93"/>
      <c r="K4" s="93"/>
      <c r="L4" s="93"/>
      <c r="M4" s="93"/>
      <c r="N4" s="260"/>
    </row>
    <row r="5" spans="1:14" ht="21.75" customHeight="1" x14ac:dyDescent="0.25">
      <c r="A5" s="332"/>
      <c r="B5" s="327"/>
      <c r="C5" s="327"/>
      <c r="D5" s="327"/>
      <c r="E5" s="327"/>
      <c r="F5" s="93"/>
      <c r="G5" s="93"/>
      <c r="H5" s="93"/>
      <c r="I5" s="93"/>
      <c r="J5" s="93"/>
      <c r="K5" s="93"/>
      <c r="L5" s="93"/>
      <c r="M5" s="93"/>
      <c r="N5" s="260"/>
    </row>
    <row r="6" spans="1:14" ht="30.75" customHeight="1" x14ac:dyDescent="0.25">
      <c r="A6" s="330" t="s">
        <v>274</v>
      </c>
      <c r="B6" s="331"/>
      <c r="C6" s="93"/>
      <c r="D6" s="333"/>
      <c r="E6" s="333"/>
      <c r="F6" s="93"/>
      <c r="G6" s="93"/>
      <c r="H6" s="93"/>
      <c r="I6" s="93"/>
      <c r="J6" s="93"/>
      <c r="K6" s="93"/>
      <c r="L6" s="93"/>
      <c r="M6" s="93"/>
      <c r="N6" s="260"/>
    </row>
    <row r="7" spans="1:14" ht="12.75" customHeight="1" x14ac:dyDescent="0.25">
      <c r="A7" s="334" t="s">
        <v>219</v>
      </c>
      <c r="B7" s="335"/>
      <c r="C7" s="93"/>
      <c r="D7" s="309" t="s">
        <v>220</v>
      </c>
      <c r="E7" s="309"/>
      <c r="F7" s="93"/>
      <c r="G7" s="93"/>
      <c r="H7" s="93"/>
      <c r="I7" s="93"/>
      <c r="J7" s="93"/>
      <c r="K7" s="93"/>
      <c r="L7" s="93"/>
      <c r="M7" s="93"/>
      <c r="N7" s="260"/>
    </row>
    <row r="8" spans="1:14" ht="12.75" customHeight="1" x14ac:dyDescent="0.25">
      <c r="A8" s="262"/>
      <c r="B8" s="310" t="s">
        <v>221</v>
      </c>
      <c r="C8" s="310"/>
      <c r="D8" s="310"/>
      <c r="E8" s="111"/>
      <c r="F8" s="93"/>
      <c r="G8" s="93"/>
      <c r="H8" s="93"/>
      <c r="I8" s="93"/>
      <c r="J8" s="93"/>
      <c r="K8" s="93"/>
      <c r="L8" s="93"/>
      <c r="M8" s="93"/>
      <c r="N8" s="260"/>
    </row>
    <row r="9" spans="1:14" ht="101.25" customHeight="1" x14ac:dyDescent="0.25">
      <c r="A9" s="259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260"/>
    </row>
    <row r="10" spans="1:14" ht="18.75" x14ac:dyDescent="0.3">
      <c r="A10" s="317" t="s">
        <v>102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9"/>
    </row>
    <row r="11" spans="1:14" ht="18.75" customHeight="1" x14ac:dyDescent="0.3">
      <c r="A11" s="320" t="s">
        <v>275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2"/>
    </row>
    <row r="12" spans="1:14" x14ac:dyDescent="0.25">
      <c r="A12" s="323" t="s">
        <v>103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5"/>
    </row>
    <row r="13" spans="1:14" ht="18.75" x14ac:dyDescent="0.3">
      <c r="A13" s="259"/>
      <c r="B13" s="93"/>
      <c r="C13" s="93"/>
      <c r="D13" s="93"/>
      <c r="E13" s="263" t="s">
        <v>104</v>
      </c>
      <c r="F13" s="316">
        <v>2020</v>
      </c>
      <c r="G13" s="316"/>
      <c r="H13" s="326" t="s">
        <v>105</v>
      </c>
      <c r="I13" s="326"/>
      <c r="J13" s="326"/>
      <c r="K13" s="93"/>
      <c r="L13" s="93"/>
      <c r="M13" s="93"/>
      <c r="N13" s="260"/>
    </row>
    <row r="14" spans="1:14" x14ac:dyDescent="0.25">
      <c r="A14" s="259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260"/>
    </row>
    <row r="15" spans="1:14" x14ac:dyDescent="0.25">
      <c r="A15" s="259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60"/>
    </row>
    <row r="16" spans="1:14" x14ac:dyDescent="0.25">
      <c r="A16" s="259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260"/>
    </row>
    <row r="17" spans="1:14" x14ac:dyDescent="0.25">
      <c r="A17" s="259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260"/>
    </row>
    <row r="18" spans="1:14" x14ac:dyDescent="0.25">
      <c r="A18" s="259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260"/>
    </row>
    <row r="19" spans="1:14" x14ac:dyDescent="0.25">
      <c r="A19" s="259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260"/>
    </row>
    <row r="20" spans="1:14" x14ac:dyDescent="0.25">
      <c r="A20" s="259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60"/>
    </row>
    <row r="21" spans="1:14" x14ac:dyDescent="0.25">
      <c r="A21" s="259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260"/>
    </row>
    <row r="22" spans="1:14" x14ac:dyDescent="0.25">
      <c r="A22" s="259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260"/>
    </row>
    <row r="23" spans="1:14" ht="18.75" x14ac:dyDescent="0.25">
      <c r="A23" s="306" t="s">
        <v>207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8"/>
    </row>
    <row r="24" spans="1:14" x14ac:dyDescent="0.25">
      <c r="A24" s="259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60"/>
    </row>
    <row r="25" spans="1:14" x14ac:dyDescent="0.25">
      <c r="A25" s="259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60"/>
    </row>
    <row r="26" spans="1:14" x14ac:dyDescent="0.25">
      <c r="A26" s="259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260"/>
    </row>
    <row r="27" spans="1:14" x14ac:dyDescent="0.25">
      <c r="A27" s="259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60"/>
    </row>
    <row r="28" spans="1:14" x14ac:dyDescent="0.25">
      <c r="A28" s="259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60"/>
    </row>
    <row r="29" spans="1:14" x14ac:dyDescent="0.25">
      <c r="A29" s="264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6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topLeftCell="A4" zoomScaleNormal="100" zoomScaleSheetLayoutView="100" workbookViewId="0">
      <selection activeCell="E14" sqref="E14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5" t="s">
        <v>267</v>
      </c>
      <c r="B1" s="125"/>
      <c r="C1" s="125"/>
      <c r="D1" s="125"/>
    </row>
    <row r="2" spans="1:4" ht="94.5" customHeight="1" x14ac:dyDescent="0.25">
      <c r="A2" s="102" t="s">
        <v>265</v>
      </c>
      <c r="B2" s="123" t="s">
        <v>226</v>
      </c>
      <c r="C2" s="123" t="s">
        <v>227</v>
      </c>
      <c r="D2" s="123" t="s">
        <v>197</v>
      </c>
    </row>
    <row r="3" spans="1:4" ht="37.5" customHeight="1" x14ac:dyDescent="0.25">
      <c r="A3" s="97" t="s">
        <v>60</v>
      </c>
      <c r="B3" s="153">
        <v>43</v>
      </c>
      <c r="C3" s="103">
        <v>43</v>
      </c>
      <c r="D3" s="103">
        <v>9550</v>
      </c>
    </row>
    <row r="4" spans="1:4" ht="37.5" customHeight="1" x14ac:dyDescent="0.25">
      <c r="A4" s="97" t="s">
        <v>61</v>
      </c>
      <c r="B4" s="153">
        <v>20</v>
      </c>
      <c r="C4" s="103">
        <v>20</v>
      </c>
      <c r="D4" s="103">
        <v>4000</v>
      </c>
    </row>
    <row r="5" spans="1:4" ht="37.5" customHeight="1" x14ac:dyDescent="0.25">
      <c r="A5" s="97" t="s">
        <v>69</v>
      </c>
      <c r="B5" s="153">
        <v>0</v>
      </c>
      <c r="C5" s="103">
        <v>0</v>
      </c>
      <c r="D5" s="103">
        <v>0</v>
      </c>
    </row>
    <row r="6" spans="1:4" ht="37.5" customHeight="1" x14ac:dyDescent="0.25">
      <c r="A6" s="97" t="s">
        <v>70</v>
      </c>
      <c r="B6" s="153">
        <v>0</v>
      </c>
      <c r="C6" s="103">
        <v>0</v>
      </c>
      <c r="D6" s="103">
        <v>0</v>
      </c>
    </row>
    <row r="7" spans="1:4" ht="37.5" customHeight="1" x14ac:dyDescent="0.25">
      <c r="A7" s="97" t="s">
        <v>71</v>
      </c>
      <c r="B7" s="153">
        <v>15</v>
      </c>
      <c r="C7" s="103">
        <v>15</v>
      </c>
      <c r="D7" s="103">
        <v>2000</v>
      </c>
    </row>
    <row r="8" spans="1:4" ht="37.5" customHeight="1" x14ac:dyDescent="0.25">
      <c r="A8" s="97" t="s">
        <v>72</v>
      </c>
      <c r="B8" s="153">
        <v>10</v>
      </c>
      <c r="C8" s="103">
        <v>10</v>
      </c>
      <c r="D8" s="103">
        <v>300</v>
      </c>
    </row>
    <row r="9" spans="1:4" ht="37.5" customHeight="1" x14ac:dyDescent="0.25">
      <c r="A9" s="124" t="s">
        <v>91</v>
      </c>
      <c r="B9" s="35">
        <f>SUM(B3:B8)</f>
        <v>88</v>
      </c>
      <c r="C9" s="35">
        <f>SUM(C3:C8)</f>
        <v>88</v>
      </c>
      <c r="D9" s="35">
        <f>SUM(D3:D8)</f>
        <v>15850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view="pageBreakPreview" zoomScaleNormal="100" zoomScaleSheetLayoutView="100" workbookViewId="0">
      <selection activeCell="D82" sqref="D82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79" t="s">
        <v>268</v>
      </c>
      <c r="B1" s="379"/>
      <c r="C1" s="379"/>
      <c r="D1" s="379"/>
      <c r="E1" s="379"/>
    </row>
    <row r="2" spans="1:5" ht="75" customHeight="1" x14ac:dyDescent="0.25">
      <c r="A2" s="27" t="s">
        <v>62</v>
      </c>
      <c r="B2" s="27" t="s">
        <v>127</v>
      </c>
      <c r="C2" s="27" t="s">
        <v>94</v>
      </c>
      <c r="D2" s="164" t="s">
        <v>262</v>
      </c>
      <c r="E2" s="163" t="s">
        <v>198</v>
      </c>
    </row>
    <row r="3" spans="1:5" ht="18.75" x14ac:dyDescent="0.25">
      <c r="A3" s="148"/>
      <c r="B3" s="149" t="s">
        <v>239</v>
      </c>
      <c r="C3" s="148">
        <f>C4+C10+C16+C22</f>
        <v>0</v>
      </c>
      <c r="D3" s="178">
        <f>D4+D10+D16+D22</f>
        <v>0</v>
      </c>
      <c r="E3" s="148">
        <f>E4+E10+E16+E22</f>
        <v>0</v>
      </c>
    </row>
    <row r="4" spans="1:5" ht="18.75" x14ac:dyDescent="0.3">
      <c r="A4" s="150"/>
      <c r="B4" s="146" t="s">
        <v>242</v>
      </c>
      <c r="C4" s="147">
        <f>C5+C6+C7+C8+C9</f>
        <v>0</v>
      </c>
      <c r="D4" s="147">
        <f>D5+D6+D7+D8+D9</f>
        <v>0</v>
      </c>
      <c r="E4" s="147">
        <f>E5+E6+E7+E8+E9</f>
        <v>0</v>
      </c>
    </row>
    <row r="5" spans="1:5" ht="18.75" x14ac:dyDescent="0.25">
      <c r="A5" s="99">
        <v>1</v>
      </c>
      <c r="B5" s="68"/>
      <c r="C5" s="285"/>
      <c r="D5" s="68"/>
      <c r="E5" s="68"/>
    </row>
    <row r="6" spans="1:5" ht="18.75" x14ac:dyDescent="0.25">
      <c r="A6" s="99">
        <v>2</v>
      </c>
      <c r="B6" s="68"/>
      <c r="C6" s="68"/>
      <c r="D6" s="68"/>
      <c r="E6" s="68"/>
    </row>
    <row r="7" spans="1:5" ht="18.75" x14ac:dyDescent="0.25">
      <c r="A7" s="99">
        <v>3</v>
      </c>
      <c r="B7" s="68"/>
      <c r="C7" s="68"/>
      <c r="D7" s="68"/>
      <c r="E7" s="68"/>
    </row>
    <row r="8" spans="1:5" ht="18.75" x14ac:dyDescent="0.25">
      <c r="A8" s="99">
        <v>4</v>
      </c>
      <c r="B8" s="68"/>
      <c r="C8" s="68"/>
      <c r="D8" s="68"/>
      <c r="E8" s="68"/>
    </row>
    <row r="9" spans="1:5" ht="18.75" x14ac:dyDescent="0.25">
      <c r="A9" s="99">
        <v>5</v>
      </c>
      <c r="B9" s="68"/>
      <c r="C9" s="68"/>
      <c r="D9" s="68"/>
      <c r="E9" s="68"/>
    </row>
    <row r="10" spans="1:5" ht="23.25" customHeight="1" x14ac:dyDescent="0.3">
      <c r="A10" s="150"/>
      <c r="B10" s="146" t="s">
        <v>241</v>
      </c>
      <c r="C10" s="147">
        <f>C11+C12+C13+C14+C15</f>
        <v>0</v>
      </c>
      <c r="D10" s="147">
        <f>D11+D12+D13+D14+D15</f>
        <v>0</v>
      </c>
      <c r="E10" s="147">
        <f>E11+E12+E13+E14+E15</f>
        <v>0</v>
      </c>
    </row>
    <row r="11" spans="1:5" ht="18.75" x14ac:dyDescent="0.25">
      <c r="A11" s="99">
        <v>1</v>
      </c>
      <c r="B11" s="57"/>
      <c r="C11" s="57"/>
      <c r="D11" s="57"/>
      <c r="E11" s="57"/>
    </row>
    <row r="12" spans="1:5" ht="18.75" x14ac:dyDescent="0.25">
      <c r="A12" s="99">
        <v>2</v>
      </c>
      <c r="B12" s="57"/>
      <c r="C12" s="57"/>
      <c r="D12" s="57"/>
      <c r="E12" s="57"/>
    </row>
    <row r="13" spans="1:5" ht="18.75" x14ac:dyDescent="0.25">
      <c r="A13" s="99">
        <v>3</v>
      </c>
      <c r="B13" s="57"/>
      <c r="C13" s="57"/>
      <c r="D13" s="57"/>
      <c r="E13" s="57"/>
    </row>
    <row r="14" spans="1:5" ht="18.75" x14ac:dyDescent="0.25">
      <c r="A14" s="99">
        <v>4</v>
      </c>
      <c r="B14" s="57"/>
      <c r="C14" s="57"/>
      <c r="D14" s="57"/>
      <c r="E14" s="57"/>
    </row>
    <row r="15" spans="1:5" ht="18.75" x14ac:dyDescent="0.25">
      <c r="A15" s="99">
        <v>5</v>
      </c>
      <c r="B15" s="57"/>
      <c r="C15" s="57"/>
      <c r="D15" s="57"/>
      <c r="E15" s="57"/>
    </row>
    <row r="16" spans="1:5" ht="18.75" x14ac:dyDescent="0.3">
      <c r="A16" s="150"/>
      <c r="B16" s="146" t="s">
        <v>71</v>
      </c>
      <c r="C16" s="147">
        <f>C17+C18+C19+C20+C21</f>
        <v>0</v>
      </c>
      <c r="D16" s="147">
        <f>D17+D18+D19+D20+D21</f>
        <v>0</v>
      </c>
      <c r="E16" s="147">
        <f>E17+E18+E19+E20+E21</f>
        <v>0</v>
      </c>
    </row>
    <row r="17" spans="1:5" ht="18.75" x14ac:dyDescent="0.25">
      <c r="A17" s="99">
        <v>1</v>
      </c>
      <c r="B17" s="57"/>
      <c r="C17" s="57"/>
      <c r="D17" s="57"/>
      <c r="E17" s="57"/>
    </row>
    <row r="18" spans="1:5" ht="18.75" x14ac:dyDescent="0.25">
      <c r="A18" s="99">
        <v>2</v>
      </c>
      <c r="B18" s="57"/>
      <c r="C18" s="57"/>
      <c r="D18" s="57"/>
      <c r="E18" s="57"/>
    </row>
    <row r="19" spans="1:5" ht="18.75" x14ac:dyDescent="0.25">
      <c r="A19" s="99">
        <v>3</v>
      </c>
      <c r="B19" s="57"/>
      <c r="C19" s="57"/>
      <c r="D19" s="57"/>
      <c r="E19" s="57"/>
    </row>
    <row r="20" spans="1:5" ht="18.75" x14ac:dyDescent="0.25">
      <c r="A20" s="99">
        <v>4</v>
      </c>
      <c r="B20" s="57"/>
      <c r="C20" s="57"/>
      <c r="D20" s="57"/>
      <c r="E20" s="57"/>
    </row>
    <row r="21" spans="1:5" ht="18.75" x14ac:dyDescent="0.25">
      <c r="A21" s="99">
        <v>5</v>
      </c>
      <c r="B21" s="68"/>
      <c r="C21" s="68"/>
      <c r="D21" s="68"/>
      <c r="E21" s="68"/>
    </row>
    <row r="22" spans="1:5" ht="37.5" x14ac:dyDescent="0.3">
      <c r="A22" s="150"/>
      <c r="B22" s="152" t="s">
        <v>196</v>
      </c>
      <c r="C22" s="147">
        <f>C23+C24+C25+C26+C27</f>
        <v>0</v>
      </c>
      <c r="D22" s="147">
        <f>D23+D24+D25+D26+D27</f>
        <v>0</v>
      </c>
      <c r="E22" s="147">
        <f>E23+E24+E25+E26+E27</f>
        <v>0</v>
      </c>
    </row>
    <row r="23" spans="1:5" ht="18.75" x14ac:dyDescent="0.3">
      <c r="A23" s="173">
        <v>1</v>
      </c>
      <c r="B23" s="153"/>
      <c r="C23" s="151"/>
      <c r="D23" s="151"/>
      <c r="E23" s="151"/>
    </row>
    <row r="24" spans="1:5" ht="18.75" x14ac:dyDescent="0.3">
      <c r="A24" s="173">
        <v>2</v>
      </c>
      <c r="B24" s="153"/>
      <c r="C24" s="151"/>
      <c r="D24" s="151"/>
      <c r="E24" s="151"/>
    </row>
    <row r="25" spans="1:5" ht="18.75" x14ac:dyDescent="0.3">
      <c r="A25" s="173">
        <v>3</v>
      </c>
      <c r="B25" s="153"/>
      <c r="C25" s="151"/>
      <c r="D25" s="151"/>
      <c r="E25" s="151"/>
    </row>
    <row r="26" spans="1:5" ht="18.75" x14ac:dyDescent="0.3">
      <c r="A26" s="173">
        <v>4</v>
      </c>
      <c r="B26" s="153"/>
      <c r="C26" s="151"/>
      <c r="D26" s="151"/>
      <c r="E26" s="151"/>
    </row>
    <row r="27" spans="1:5" ht="18.75" x14ac:dyDescent="0.3">
      <c r="A27" s="173">
        <v>5</v>
      </c>
      <c r="B27" s="153"/>
      <c r="C27" s="151"/>
      <c r="D27" s="151"/>
      <c r="E27" s="151"/>
    </row>
    <row r="28" spans="1:5" ht="18.75" x14ac:dyDescent="0.25">
      <c r="A28" s="178"/>
      <c r="B28" s="149" t="s">
        <v>238</v>
      </c>
      <c r="C28" s="231">
        <f>C29+C35+C46+C57</f>
        <v>0</v>
      </c>
      <c r="D28" s="231">
        <f>D29+D35+D46+D57</f>
        <v>0</v>
      </c>
      <c r="E28" s="231">
        <f>E29+E35+E46+E57</f>
        <v>0</v>
      </c>
    </row>
    <row r="29" spans="1:5" ht="18.75" x14ac:dyDescent="0.3">
      <c r="A29" s="150"/>
      <c r="B29" s="146" t="s">
        <v>242</v>
      </c>
      <c r="C29" s="230">
        <f>C30+C31+C32+C33+C34</f>
        <v>0</v>
      </c>
      <c r="D29" s="147">
        <f>D30+D31+D32+D33+D34</f>
        <v>0</v>
      </c>
      <c r="E29" s="147">
        <f>E30+E31+E32+E33+E34</f>
        <v>0</v>
      </c>
    </row>
    <row r="30" spans="1:5" ht="18.75" x14ac:dyDescent="0.25">
      <c r="A30" s="99">
        <v>1</v>
      </c>
      <c r="B30" s="57"/>
      <c r="C30" s="57"/>
      <c r="D30" s="57"/>
      <c r="E30" s="57"/>
    </row>
    <row r="31" spans="1:5" ht="18.75" x14ac:dyDescent="0.25">
      <c r="A31" s="99">
        <v>2</v>
      </c>
      <c r="B31" s="57"/>
      <c r="C31" s="57"/>
      <c r="D31" s="57"/>
      <c r="E31" s="57"/>
    </row>
    <row r="32" spans="1:5" ht="18.75" x14ac:dyDescent="0.25">
      <c r="A32" s="99">
        <v>3</v>
      </c>
      <c r="B32" s="57"/>
      <c r="C32" s="57"/>
      <c r="D32" s="57"/>
      <c r="E32" s="57"/>
    </row>
    <row r="33" spans="1:5" ht="18.75" x14ac:dyDescent="0.25">
      <c r="A33" s="99">
        <v>4</v>
      </c>
      <c r="B33" s="57"/>
      <c r="C33" s="57"/>
      <c r="D33" s="57"/>
      <c r="E33" s="57"/>
    </row>
    <row r="34" spans="1:5" ht="18.75" x14ac:dyDescent="0.25">
      <c r="A34" s="99">
        <v>5</v>
      </c>
      <c r="B34" s="68"/>
      <c r="C34" s="169"/>
      <c r="D34" s="170"/>
      <c r="E34" s="170"/>
    </row>
    <row r="35" spans="1:5" ht="18.75" x14ac:dyDescent="0.3">
      <c r="A35" s="179"/>
      <c r="B35" s="146" t="s">
        <v>241</v>
      </c>
      <c r="C35" s="147">
        <f>C36+C37+C38+C39+C40+C41+C42+C43+C44+C45</f>
        <v>0</v>
      </c>
      <c r="D35" s="147">
        <f>D36+D37+D38+D39+D40+D41+D42+D43+D44+D45</f>
        <v>0</v>
      </c>
      <c r="E35" s="147">
        <f>E36+E37+E38+E39+E40+E41+E42+E43+E44+E45</f>
        <v>0</v>
      </c>
    </row>
    <row r="36" spans="1:5" ht="18.75" customHeight="1" x14ac:dyDescent="0.25">
      <c r="A36" s="99">
        <v>1</v>
      </c>
      <c r="B36" s="57"/>
      <c r="C36" s="57"/>
      <c r="D36" s="57"/>
      <c r="E36" s="57"/>
    </row>
    <row r="37" spans="1:5" ht="24" customHeight="1" x14ac:dyDescent="0.25">
      <c r="A37" s="99">
        <v>2</v>
      </c>
      <c r="B37" s="57"/>
      <c r="C37" s="57"/>
      <c r="D37" s="57"/>
      <c r="E37" s="57"/>
    </row>
    <row r="38" spans="1:5" ht="21" customHeight="1" x14ac:dyDescent="0.25">
      <c r="A38" s="99">
        <v>3</v>
      </c>
      <c r="B38" s="57"/>
      <c r="C38" s="57"/>
      <c r="D38" s="57"/>
      <c r="E38" s="57"/>
    </row>
    <row r="39" spans="1:5" ht="18.75" customHeight="1" x14ac:dyDescent="0.25">
      <c r="A39" s="99">
        <v>4</v>
      </c>
      <c r="B39" s="57"/>
      <c r="C39" s="57"/>
      <c r="D39" s="57"/>
      <c r="E39" s="57"/>
    </row>
    <row r="40" spans="1:5" ht="19.5" customHeight="1" x14ac:dyDescent="0.25">
      <c r="A40" s="99">
        <v>5</v>
      </c>
      <c r="B40" s="57"/>
      <c r="C40" s="57"/>
      <c r="D40" s="57"/>
      <c r="E40" s="57"/>
    </row>
    <row r="41" spans="1:5" ht="18.75" x14ac:dyDescent="0.25">
      <c r="A41" s="99">
        <v>6</v>
      </c>
      <c r="B41" s="57"/>
      <c r="C41" s="57"/>
      <c r="D41" s="57"/>
      <c r="E41" s="57"/>
    </row>
    <row r="42" spans="1:5" ht="18" customHeight="1" x14ac:dyDescent="0.25">
      <c r="A42" s="99">
        <v>7</v>
      </c>
      <c r="B42" s="57"/>
      <c r="C42" s="57"/>
      <c r="D42" s="57"/>
      <c r="E42" s="57"/>
    </row>
    <row r="43" spans="1:5" ht="20.25" customHeight="1" x14ac:dyDescent="0.25">
      <c r="A43" s="180">
        <v>8</v>
      </c>
      <c r="B43" s="57"/>
      <c r="C43" s="57"/>
      <c r="D43" s="57"/>
      <c r="E43" s="57"/>
    </row>
    <row r="44" spans="1:5" ht="20.25" customHeight="1" x14ac:dyDescent="0.25">
      <c r="A44" s="180">
        <v>9</v>
      </c>
      <c r="B44" s="57"/>
      <c r="C44" s="57"/>
      <c r="D44" s="57"/>
      <c r="E44" s="57"/>
    </row>
    <row r="45" spans="1:5" ht="21" customHeight="1" x14ac:dyDescent="0.25">
      <c r="A45" s="180">
        <v>10</v>
      </c>
      <c r="B45" s="57"/>
      <c r="C45" s="57"/>
      <c r="D45" s="57"/>
      <c r="E45" s="57"/>
    </row>
    <row r="46" spans="1:5" ht="18.75" x14ac:dyDescent="0.3">
      <c r="A46" s="181"/>
      <c r="B46" s="146" t="s">
        <v>71</v>
      </c>
      <c r="C46" s="147">
        <f>C47+C48+C49+C50+C51+C52+C53+C54+C55+C56</f>
        <v>0</v>
      </c>
      <c r="D46" s="147">
        <f>D47+D48+D49+D50+D51+D52+D53+D54+D55+D56</f>
        <v>0</v>
      </c>
      <c r="E46" s="147">
        <f>E47+E48+E49+E50+E51+E52+E53+E54+E55+E56</f>
        <v>0</v>
      </c>
    </row>
    <row r="47" spans="1:5" ht="18.75" x14ac:dyDescent="0.25">
      <c r="A47" s="99">
        <v>1</v>
      </c>
      <c r="B47" s="57"/>
      <c r="C47" s="57"/>
      <c r="D47" s="57"/>
      <c r="E47" s="57"/>
    </row>
    <row r="48" spans="1:5" ht="22.5" customHeight="1" x14ac:dyDescent="0.25">
      <c r="A48" s="99">
        <v>2</v>
      </c>
      <c r="B48" s="57"/>
      <c r="C48" s="57"/>
      <c r="D48" s="57"/>
      <c r="E48" s="57"/>
    </row>
    <row r="49" spans="1:5" ht="17.25" customHeight="1" x14ac:dyDescent="0.25">
      <c r="A49" s="99">
        <v>3</v>
      </c>
      <c r="B49" s="57"/>
      <c r="C49" s="57"/>
      <c r="D49" s="57"/>
      <c r="E49" s="57"/>
    </row>
    <row r="50" spans="1:5" ht="18.75" x14ac:dyDescent="0.25">
      <c r="A50" s="99">
        <v>4</v>
      </c>
      <c r="B50" s="57"/>
      <c r="C50" s="57"/>
      <c r="D50" s="57"/>
      <c r="E50" s="57"/>
    </row>
    <row r="51" spans="1:5" ht="18.75" x14ac:dyDescent="0.25">
      <c r="A51" s="99">
        <v>5</v>
      </c>
      <c r="B51" s="57"/>
      <c r="C51" s="57"/>
      <c r="D51" s="57"/>
      <c r="E51" s="57"/>
    </row>
    <row r="52" spans="1:5" ht="18.75" x14ac:dyDescent="0.25">
      <c r="A52" s="99">
        <v>6</v>
      </c>
      <c r="B52" s="57"/>
      <c r="C52" s="57"/>
      <c r="D52" s="57"/>
      <c r="E52" s="57"/>
    </row>
    <row r="53" spans="1:5" ht="18.75" x14ac:dyDescent="0.25">
      <c r="A53" s="99">
        <v>7</v>
      </c>
      <c r="B53" s="57"/>
      <c r="C53" s="57"/>
      <c r="D53" s="57"/>
      <c r="E53" s="57"/>
    </row>
    <row r="54" spans="1:5" ht="18.75" x14ac:dyDescent="0.25">
      <c r="A54" s="99">
        <v>8</v>
      </c>
      <c r="B54" s="57"/>
      <c r="C54" s="57"/>
      <c r="D54" s="57"/>
      <c r="E54" s="57"/>
    </row>
    <row r="55" spans="1:5" ht="18.75" x14ac:dyDescent="0.25">
      <c r="A55" s="99">
        <v>9</v>
      </c>
      <c r="B55" s="57"/>
      <c r="C55" s="57"/>
      <c r="D55" s="57"/>
      <c r="E55" s="57"/>
    </row>
    <row r="56" spans="1:5" ht="18.75" x14ac:dyDescent="0.25">
      <c r="A56" s="99">
        <v>10</v>
      </c>
      <c r="B56" s="57"/>
      <c r="C56" s="57"/>
      <c r="D56" s="57"/>
      <c r="E56" s="57"/>
    </row>
    <row r="57" spans="1:5" ht="37.5" x14ac:dyDescent="0.3">
      <c r="A57" s="150"/>
      <c r="B57" s="152" t="s">
        <v>196</v>
      </c>
      <c r="C57" s="147">
        <f>C58+C59+C60+C61+C62</f>
        <v>0</v>
      </c>
      <c r="D57" s="147">
        <f>D58+D59+D60+D61+D62</f>
        <v>0</v>
      </c>
      <c r="E57" s="147">
        <f>E58+E59+E60+E61+E62</f>
        <v>0</v>
      </c>
    </row>
    <row r="58" spans="1:5" ht="18.75" x14ac:dyDescent="0.25">
      <c r="A58" s="99">
        <v>1</v>
      </c>
      <c r="B58" s="68"/>
      <c r="C58" s="68"/>
      <c r="D58" s="68"/>
      <c r="E58" s="68"/>
    </row>
    <row r="59" spans="1:5" ht="18.75" x14ac:dyDescent="0.25">
      <c r="A59" s="99">
        <v>2</v>
      </c>
      <c r="B59" s="68"/>
      <c r="C59" s="68"/>
      <c r="D59" s="68"/>
      <c r="E59" s="68"/>
    </row>
    <row r="60" spans="1:5" ht="18.75" x14ac:dyDescent="0.25">
      <c r="A60" s="99">
        <v>3</v>
      </c>
      <c r="B60" s="68"/>
      <c r="C60" s="68"/>
      <c r="D60" s="68"/>
      <c r="E60" s="68"/>
    </row>
    <row r="61" spans="1:5" ht="18.75" x14ac:dyDescent="0.25">
      <c r="A61" s="99">
        <v>4</v>
      </c>
      <c r="B61" s="68"/>
      <c r="C61" s="68"/>
      <c r="D61" s="68"/>
      <c r="E61" s="68"/>
    </row>
    <row r="62" spans="1:5" ht="18.75" x14ac:dyDescent="0.25">
      <c r="A62" s="99">
        <v>5</v>
      </c>
      <c r="B62" s="68"/>
      <c r="C62" s="68"/>
      <c r="D62" s="68"/>
      <c r="E62" s="68"/>
    </row>
    <row r="63" spans="1:5" ht="18.75" x14ac:dyDescent="0.25">
      <c r="A63" s="178"/>
      <c r="B63" s="149" t="s">
        <v>240</v>
      </c>
      <c r="C63" s="231" t="e">
        <f>C64+C84+C97+C107</f>
        <v>#VALUE!</v>
      </c>
      <c r="D63" s="231">
        <f>D64+D84+D97+D107</f>
        <v>0</v>
      </c>
      <c r="E63" s="231">
        <f>E64+E84+E97+E107</f>
        <v>0</v>
      </c>
    </row>
    <row r="64" spans="1:5" ht="18.75" x14ac:dyDescent="0.3">
      <c r="A64" s="150"/>
      <c r="B64" s="146" t="s">
        <v>242</v>
      </c>
      <c r="C64" s="147" t="e">
        <f>C65+C66+C67+C68+C83</f>
        <v>#VALUE!</v>
      </c>
      <c r="D64" s="147">
        <f>D65+D66+D67+D68+D83</f>
        <v>0</v>
      </c>
      <c r="E64" s="147">
        <f>E65+E66+E67+E68+E83</f>
        <v>0</v>
      </c>
    </row>
    <row r="65" spans="1:5" ht="20.25" customHeight="1" x14ac:dyDescent="0.25">
      <c r="A65" s="99">
        <v>1</v>
      </c>
      <c r="B65" s="122" t="s">
        <v>416</v>
      </c>
      <c r="C65" s="287">
        <v>43857</v>
      </c>
      <c r="D65" s="57"/>
      <c r="E65" s="57"/>
    </row>
    <row r="66" spans="1:5" ht="20.25" customHeight="1" x14ac:dyDescent="0.25">
      <c r="A66" s="99">
        <v>2</v>
      </c>
      <c r="B66" s="122" t="s">
        <v>417</v>
      </c>
      <c r="C66" s="287">
        <v>43952</v>
      </c>
      <c r="D66" s="57"/>
      <c r="E66" s="57"/>
    </row>
    <row r="67" spans="1:5" ht="20.25" customHeight="1" x14ac:dyDescent="0.25">
      <c r="A67" s="99">
        <v>3</v>
      </c>
      <c r="B67" s="122" t="s">
        <v>418</v>
      </c>
      <c r="C67" s="287">
        <v>43960</v>
      </c>
      <c r="D67" s="57"/>
      <c r="E67" s="57"/>
    </row>
    <row r="68" spans="1:5" ht="18.75" x14ac:dyDescent="0.25">
      <c r="A68" s="99">
        <v>4</v>
      </c>
      <c r="B68" s="122" t="s">
        <v>421</v>
      </c>
      <c r="C68" s="292" t="s">
        <v>423</v>
      </c>
      <c r="D68" s="57"/>
      <c r="E68" s="57"/>
    </row>
    <row r="69" spans="1:5" ht="18.75" x14ac:dyDescent="0.25">
      <c r="A69" s="99">
        <v>5</v>
      </c>
      <c r="B69" s="122" t="s">
        <v>420</v>
      </c>
      <c r="C69" s="292" t="s">
        <v>422</v>
      </c>
      <c r="D69" s="57"/>
      <c r="E69" s="57"/>
    </row>
    <row r="70" spans="1:5" ht="18.75" x14ac:dyDescent="0.25">
      <c r="A70" s="99">
        <v>6</v>
      </c>
      <c r="B70" s="176" t="s">
        <v>419</v>
      </c>
      <c r="C70" s="287">
        <v>43994</v>
      </c>
      <c r="D70" s="57"/>
      <c r="E70" s="57"/>
    </row>
    <row r="71" spans="1:5" ht="18.75" x14ac:dyDescent="0.25">
      <c r="A71" s="288">
        <v>7</v>
      </c>
      <c r="B71" s="290" t="s">
        <v>424</v>
      </c>
      <c r="C71" s="292" t="s">
        <v>427</v>
      </c>
      <c r="D71" s="57"/>
      <c r="E71" s="57"/>
    </row>
    <row r="72" spans="1:5" ht="18.75" x14ac:dyDescent="0.25">
      <c r="A72" s="100">
        <v>8</v>
      </c>
      <c r="B72" s="113" t="s">
        <v>425</v>
      </c>
      <c r="C72" s="287">
        <v>43994</v>
      </c>
      <c r="D72" s="57"/>
      <c r="E72" s="57"/>
    </row>
    <row r="73" spans="1:5" ht="18.75" x14ac:dyDescent="0.25">
      <c r="A73" s="100">
        <v>9</v>
      </c>
      <c r="B73" s="176" t="s">
        <v>426</v>
      </c>
      <c r="C73" s="287">
        <v>44003</v>
      </c>
      <c r="D73" s="57"/>
      <c r="E73" s="57"/>
    </row>
    <row r="74" spans="1:5" ht="18.75" x14ac:dyDescent="0.25">
      <c r="A74" s="289">
        <v>10</v>
      </c>
      <c r="B74" s="290" t="s">
        <v>428</v>
      </c>
      <c r="C74" s="287">
        <v>44003</v>
      </c>
      <c r="D74" s="57"/>
      <c r="E74" s="57"/>
    </row>
    <row r="75" spans="1:5" ht="18.75" x14ac:dyDescent="0.25">
      <c r="A75" s="100">
        <v>11</v>
      </c>
      <c r="B75" s="291" t="s">
        <v>429</v>
      </c>
      <c r="C75" s="287">
        <v>44005</v>
      </c>
      <c r="D75" s="57"/>
      <c r="E75" s="57"/>
    </row>
    <row r="76" spans="1:5" ht="18.75" x14ac:dyDescent="0.25">
      <c r="A76" s="100">
        <v>12</v>
      </c>
      <c r="B76" s="291" t="s">
        <v>430</v>
      </c>
      <c r="C76" s="292" t="s">
        <v>432</v>
      </c>
      <c r="D76" s="57"/>
      <c r="E76" s="57"/>
    </row>
    <row r="77" spans="1:5" ht="18.75" x14ac:dyDescent="0.25">
      <c r="A77" s="100">
        <v>13</v>
      </c>
      <c r="B77" s="291" t="s">
        <v>436</v>
      </c>
      <c r="C77" s="292">
        <v>44006</v>
      </c>
      <c r="D77" s="57"/>
      <c r="E77" s="57"/>
    </row>
    <row r="78" spans="1:5" ht="18.75" x14ac:dyDescent="0.25">
      <c r="A78" s="100">
        <v>14</v>
      </c>
      <c r="B78" s="291" t="s">
        <v>431</v>
      </c>
      <c r="C78" s="287">
        <v>44006</v>
      </c>
      <c r="D78" s="57"/>
      <c r="E78" s="57"/>
    </row>
    <row r="79" spans="1:5" ht="18.75" x14ac:dyDescent="0.25">
      <c r="A79" s="100">
        <v>15</v>
      </c>
      <c r="B79" s="176" t="s">
        <v>437</v>
      </c>
      <c r="C79" s="287">
        <v>44066</v>
      </c>
      <c r="D79" s="57"/>
      <c r="E79" s="57"/>
    </row>
    <row r="80" spans="1:5" ht="18.75" x14ac:dyDescent="0.25">
      <c r="A80" s="100">
        <v>16</v>
      </c>
      <c r="B80" s="176" t="s">
        <v>438</v>
      </c>
      <c r="C80" s="287">
        <v>44067</v>
      </c>
      <c r="D80" s="57"/>
      <c r="E80" s="57"/>
    </row>
    <row r="81" spans="1:5" ht="18.75" x14ac:dyDescent="0.25">
      <c r="A81" s="100">
        <v>17</v>
      </c>
      <c r="B81" s="176" t="s">
        <v>435</v>
      </c>
      <c r="C81" s="287">
        <v>44065</v>
      </c>
      <c r="D81" s="57"/>
      <c r="E81" s="57"/>
    </row>
    <row r="82" spans="1:5" ht="18.75" x14ac:dyDescent="0.25">
      <c r="A82" s="100">
        <v>18</v>
      </c>
      <c r="B82" s="122" t="s">
        <v>433</v>
      </c>
      <c r="C82" s="286">
        <v>44073</v>
      </c>
      <c r="D82" s="57"/>
      <c r="E82" s="57"/>
    </row>
    <row r="83" spans="1:5" ht="18.75" x14ac:dyDescent="0.25">
      <c r="A83" s="100">
        <v>19</v>
      </c>
      <c r="B83" s="122" t="s">
        <v>434</v>
      </c>
      <c r="C83" s="293">
        <v>44077</v>
      </c>
      <c r="D83" s="68"/>
      <c r="E83" s="68"/>
    </row>
    <row r="84" spans="1:5" ht="18.75" x14ac:dyDescent="0.3">
      <c r="A84" s="150"/>
      <c r="B84" s="146" t="s">
        <v>241</v>
      </c>
      <c r="C84" s="147">
        <f>C85+C86+C87+C88+C89+C90+C91+C92+C93+C94+C95+C96</f>
        <v>0</v>
      </c>
      <c r="D84" s="147">
        <f>D85+D86+D87+D88+D89+D90+D91+D92+D93+D94+D95+D96</f>
        <v>0</v>
      </c>
      <c r="E84" s="147">
        <f>E85+E86+E87+E88+E89+E90+E91+E92+E93+E94+E95+E96</f>
        <v>0</v>
      </c>
    </row>
    <row r="85" spans="1:5" ht="18.75" x14ac:dyDescent="0.25">
      <c r="A85" s="99">
        <v>1</v>
      </c>
      <c r="B85" s="57"/>
      <c r="C85" s="57"/>
      <c r="D85" s="57"/>
      <c r="E85" s="57"/>
    </row>
    <row r="86" spans="1:5" ht="18.75" x14ac:dyDescent="0.25">
      <c r="A86" s="99">
        <v>2</v>
      </c>
      <c r="B86" s="57"/>
      <c r="C86" s="57"/>
      <c r="D86" s="57"/>
      <c r="E86" s="57"/>
    </row>
    <row r="87" spans="1:5" ht="18.75" x14ac:dyDescent="0.25">
      <c r="A87" s="99">
        <v>3</v>
      </c>
      <c r="B87" s="57"/>
      <c r="C87" s="57"/>
      <c r="D87" s="57"/>
      <c r="E87" s="57"/>
    </row>
    <row r="88" spans="1:5" ht="18.75" x14ac:dyDescent="0.25">
      <c r="A88" s="99">
        <v>4</v>
      </c>
      <c r="B88" s="57"/>
      <c r="C88" s="57"/>
      <c r="D88" s="57"/>
      <c r="E88" s="57"/>
    </row>
    <row r="89" spans="1:5" ht="18.75" x14ac:dyDescent="0.25">
      <c r="A89" s="99">
        <v>5</v>
      </c>
      <c r="B89" s="57"/>
      <c r="C89" s="57"/>
      <c r="D89" s="57"/>
      <c r="E89" s="57"/>
    </row>
    <row r="90" spans="1:5" ht="18.75" x14ac:dyDescent="0.25">
      <c r="A90" s="99">
        <v>6</v>
      </c>
      <c r="B90" s="57"/>
      <c r="C90" s="57"/>
      <c r="D90" s="57"/>
      <c r="E90" s="57"/>
    </row>
    <row r="91" spans="1:5" ht="19.5" customHeight="1" x14ac:dyDescent="0.25">
      <c r="A91" s="99">
        <v>7</v>
      </c>
      <c r="B91" s="57"/>
      <c r="C91" s="57"/>
      <c r="D91" s="57"/>
      <c r="E91" s="57"/>
    </row>
    <row r="92" spans="1:5" ht="21.75" customHeight="1" x14ac:dyDescent="0.25">
      <c r="A92" s="99">
        <v>8</v>
      </c>
      <c r="B92" s="57"/>
      <c r="C92" s="57"/>
      <c r="D92" s="57"/>
      <c r="E92" s="57"/>
    </row>
    <row r="93" spans="1:5" ht="21" customHeight="1" x14ac:dyDescent="0.25">
      <c r="A93" s="99">
        <v>9</v>
      </c>
      <c r="B93" s="57"/>
      <c r="C93" s="57"/>
      <c r="D93" s="57"/>
      <c r="E93" s="57"/>
    </row>
    <row r="94" spans="1:5" ht="21.75" customHeight="1" x14ac:dyDescent="0.25">
      <c r="A94" s="99">
        <v>10</v>
      </c>
      <c r="B94" s="57"/>
      <c r="C94" s="57"/>
      <c r="D94" s="57"/>
      <c r="E94" s="57"/>
    </row>
    <row r="95" spans="1:5" ht="22.5" customHeight="1" x14ac:dyDescent="0.25">
      <c r="A95" s="99">
        <v>11</v>
      </c>
      <c r="B95" s="57"/>
      <c r="C95" s="57"/>
      <c r="D95" s="57"/>
      <c r="E95" s="57"/>
    </row>
    <row r="96" spans="1:5" ht="20.25" customHeight="1" x14ac:dyDescent="0.25">
      <c r="A96" s="99">
        <v>12</v>
      </c>
      <c r="B96" s="57"/>
      <c r="C96" s="57"/>
      <c r="D96" s="57"/>
      <c r="E96" s="57"/>
    </row>
    <row r="97" spans="1:5" ht="18.75" x14ac:dyDescent="0.3">
      <c r="A97" s="150"/>
      <c r="B97" s="146" t="s">
        <v>71</v>
      </c>
      <c r="C97" s="147">
        <f>C98+C99+C100+C101+C102+C103+C104+C105+C106</f>
        <v>0</v>
      </c>
      <c r="D97" s="232">
        <f>D98+D99+D100+D101+D102+D103+D104+D105+D106</f>
        <v>0</v>
      </c>
      <c r="E97" s="147">
        <f>E98+E99+E100+E101+E102+E103+E104+E105+E106</f>
        <v>0</v>
      </c>
    </row>
    <row r="98" spans="1:5" ht="18.75" x14ac:dyDescent="0.25">
      <c r="A98" s="173">
        <v>1</v>
      </c>
      <c r="B98" s="57"/>
      <c r="C98" s="57"/>
      <c r="D98" s="57"/>
      <c r="E98" s="57"/>
    </row>
    <row r="99" spans="1:5" ht="18.75" customHeight="1" x14ac:dyDescent="0.25">
      <c r="A99" s="173">
        <v>2</v>
      </c>
      <c r="B99" s="57"/>
      <c r="C99" s="57"/>
      <c r="D99" s="57"/>
      <c r="E99" s="57"/>
    </row>
    <row r="100" spans="1:5" ht="18.75" x14ac:dyDescent="0.25">
      <c r="A100" s="173">
        <v>3</v>
      </c>
      <c r="B100" s="57"/>
      <c r="C100" s="57"/>
      <c r="D100" s="57"/>
      <c r="E100" s="57"/>
    </row>
    <row r="101" spans="1:5" ht="18.75" customHeight="1" x14ac:dyDescent="0.25">
      <c r="A101" s="173">
        <v>4</v>
      </c>
      <c r="B101" s="57"/>
      <c r="C101" s="57"/>
      <c r="D101" s="57"/>
      <c r="E101" s="57"/>
    </row>
    <row r="102" spans="1:5" ht="18" customHeight="1" x14ac:dyDescent="0.25">
      <c r="A102" s="173">
        <v>5</v>
      </c>
      <c r="B102" s="57"/>
      <c r="C102" s="57"/>
      <c r="D102" s="57"/>
      <c r="E102" s="57"/>
    </row>
    <row r="103" spans="1:5" ht="23.25" customHeight="1" x14ac:dyDescent="0.25">
      <c r="A103" s="173">
        <v>6</v>
      </c>
      <c r="B103" s="57"/>
      <c r="C103" s="57"/>
      <c r="D103" s="57"/>
      <c r="E103" s="57"/>
    </row>
    <row r="104" spans="1:5" ht="19.5" customHeight="1" x14ac:dyDescent="0.25">
      <c r="A104" s="173">
        <v>7</v>
      </c>
      <c r="B104" s="57"/>
      <c r="C104" s="57"/>
      <c r="D104" s="57"/>
      <c r="E104" s="57"/>
    </row>
    <row r="105" spans="1:5" ht="24.75" customHeight="1" x14ac:dyDescent="0.25">
      <c r="A105" s="229">
        <v>8</v>
      </c>
      <c r="B105" s="57"/>
      <c r="C105" s="57"/>
      <c r="D105" s="57"/>
      <c r="E105" s="57"/>
    </row>
    <row r="106" spans="1:5" ht="21" customHeight="1" x14ac:dyDescent="0.25">
      <c r="A106" s="229">
        <v>9</v>
      </c>
      <c r="B106" s="57"/>
      <c r="C106" s="57"/>
      <c r="D106" s="57"/>
      <c r="E106" s="57"/>
    </row>
    <row r="107" spans="1:5" ht="37.5" x14ac:dyDescent="0.3">
      <c r="A107" s="181"/>
      <c r="B107" s="152" t="s">
        <v>196</v>
      </c>
      <c r="C107" s="147">
        <f>C108+C109+C110+C111+C112</f>
        <v>0</v>
      </c>
      <c r="D107" s="147">
        <f>D108+D109+D110+D111+D112</f>
        <v>0</v>
      </c>
      <c r="E107" s="147">
        <f>E108+E109+E110+E111+E112</f>
        <v>0</v>
      </c>
    </row>
    <row r="108" spans="1:5" ht="18.75" x14ac:dyDescent="0.3">
      <c r="A108" s="173">
        <v>1</v>
      </c>
      <c r="B108" s="58"/>
      <c r="C108" s="151"/>
      <c r="D108" s="151"/>
      <c r="E108" s="151"/>
    </row>
    <row r="109" spans="1:5" ht="18.75" x14ac:dyDescent="0.3">
      <c r="A109" s="173">
        <v>2</v>
      </c>
      <c r="B109" s="58"/>
      <c r="C109" s="151"/>
      <c r="D109" s="151"/>
      <c r="E109" s="151"/>
    </row>
    <row r="110" spans="1:5" ht="18.75" x14ac:dyDescent="0.3">
      <c r="A110" s="173">
        <v>3</v>
      </c>
      <c r="B110" s="58"/>
      <c r="C110" s="151"/>
      <c r="D110" s="151"/>
      <c r="E110" s="151"/>
    </row>
    <row r="111" spans="1:5" ht="18.75" x14ac:dyDescent="0.3">
      <c r="A111" s="173">
        <v>4</v>
      </c>
      <c r="B111" s="58"/>
      <c r="C111" s="151"/>
      <c r="D111" s="151"/>
      <c r="E111" s="151"/>
    </row>
    <row r="112" spans="1:5" ht="18.75" x14ac:dyDescent="0.3">
      <c r="A112" s="173">
        <v>5</v>
      </c>
      <c r="B112" s="58"/>
      <c r="C112" s="151"/>
      <c r="D112" s="151"/>
      <c r="E112" s="151"/>
    </row>
    <row r="113" spans="1:5" ht="18.75" x14ac:dyDescent="0.25">
      <c r="A113" s="178"/>
      <c r="B113" s="149" t="s">
        <v>235</v>
      </c>
      <c r="C113" s="149"/>
      <c r="D113" s="149"/>
      <c r="E113" s="149"/>
    </row>
    <row r="114" spans="1:5" ht="18.75" x14ac:dyDescent="0.3">
      <c r="A114" s="150"/>
      <c r="B114" s="146" t="s">
        <v>242</v>
      </c>
      <c r="C114" s="147">
        <f>C115+C116+C117+C118+C119</f>
        <v>0</v>
      </c>
      <c r="D114" s="147">
        <f>D115+D116+D117+D118+D119</f>
        <v>0</v>
      </c>
      <c r="E114" s="147">
        <f>E115+E116+E117+E118+E119</f>
        <v>0</v>
      </c>
    </row>
    <row r="115" spans="1:5" ht="18.75" x14ac:dyDescent="0.25">
      <c r="A115" s="99">
        <v>1</v>
      </c>
      <c r="B115" s="68"/>
      <c r="C115" s="68"/>
      <c r="D115" s="68"/>
      <c r="E115" s="68"/>
    </row>
    <row r="116" spans="1:5" ht="18.75" x14ac:dyDescent="0.25">
      <c r="A116" s="99">
        <v>2</v>
      </c>
      <c r="B116" s="68"/>
      <c r="C116" s="68"/>
      <c r="D116" s="68"/>
      <c r="E116" s="68"/>
    </row>
    <row r="117" spans="1:5" ht="18.75" x14ac:dyDescent="0.25">
      <c r="A117" s="99">
        <v>3</v>
      </c>
      <c r="B117" s="68"/>
      <c r="C117" s="68"/>
      <c r="D117" s="68"/>
      <c r="E117" s="68"/>
    </row>
    <row r="118" spans="1:5" ht="18.75" x14ac:dyDescent="0.25">
      <c r="A118" s="99">
        <v>4</v>
      </c>
      <c r="B118" s="68"/>
      <c r="C118" s="68"/>
      <c r="D118" s="68"/>
      <c r="E118" s="68"/>
    </row>
    <row r="119" spans="1:5" ht="18.75" x14ac:dyDescent="0.25">
      <c r="A119" s="99">
        <v>5</v>
      </c>
      <c r="B119" s="68"/>
      <c r="C119" s="68"/>
      <c r="D119" s="68"/>
      <c r="E119" s="68"/>
    </row>
    <row r="120" spans="1:5" ht="18.75" x14ac:dyDescent="0.3">
      <c r="A120" s="150"/>
      <c r="B120" s="146" t="s">
        <v>241</v>
      </c>
      <c r="C120" s="147">
        <f>C121+C122+C123+C124+C125+C126+C127+C128+C129+C130+C131+C132+C133+C134</f>
        <v>0</v>
      </c>
      <c r="D120" s="147">
        <f>D121+D122+D123+D124+D125+D126+D127+D128+D129+D130+D131+D132+D133+D134</f>
        <v>0</v>
      </c>
      <c r="E120" s="147">
        <f>E121+E122+E123+E124+E125+E126+E127+E128+E129+E130+E131+E132+E133+E134</f>
        <v>0</v>
      </c>
    </row>
    <row r="121" spans="1:5" ht="18.75" x14ac:dyDescent="0.25">
      <c r="A121" s="99">
        <v>1</v>
      </c>
      <c r="B121" s="57"/>
      <c r="C121" s="57"/>
      <c r="D121" s="57"/>
      <c r="E121" s="57"/>
    </row>
    <row r="122" spans="1:5" ht="18.75" x14ac:dyDescent="0.25">
      <c r="A122" s="99">
        <v>2</v>
      </c>
      <c r="B122" s="57"/>
      <c r="C122" s="57"/>
      <c r="D122" s="57"/>
      <c r="E122" s="57"/>
    </row>
    <row r="123" spans="1:5" ht="18.75" x14ac:dyDescent="0.25">
      <c r="A123" s="99">
        <v>3</v>
      </c>
      <c r="B123" s="57"/>
      <c r="C123" s="57"/>
      <c r="D123" s="57"/>
      <c r="E123" s="57"/>
    </row>
    <row r="124" spans="1:5" ht="21.75" customHeight="1" x14ac:dyDescent="0.25">
      <c r="A124" s="99">
        <v>4</v>
      </c>
      <c r="B124" s="57"/>
      <c r="C124" s="57"/>
      <c r="D124" s="57"/>
      <c r="E124" s="57"/>
    </row>
    <row r="125" spans="1:5" ht="18.75" x14ac:dyDescent="0.25">
      <c r="A125" s="99">
        <v>5</v>
      </c>
      <c r="B125" s="57"/>
      <c r="C125" s="57"/>
      <c r="D125" s="57"/>
      <c r="E125" s="57"/>
    </row>
    <row r="126" spans="1:5" ht="18.75" x14ac:dyDescent="0.25">
      <c r="A126" s="99">
        <v>6</v>
      </c>
      <c r="B126" s="57"/>
      <c r="C126" s="57"/>
      <c r="D126" s="57"/>
      <c r="E126" s="57"/>
    </row>
    <row r="127" spans="1:5" ht="18.75" x14ac:dyDescent="0.25">
      <c r="A127" s="99">
        <v>7</v>
      </c>
      <c r="B127" s="57"/>
      <c r="C127" s="57"/>
      <c r="D127" s="57"/>
      <c r="E127" s="57"/>
    </row>
    <row r="128" spans="1:5" ht="22.5" customHeight="1" x14ac:dyDescent="0.25">
      <c r="A128" s="99">
        <v>8</v>
      </c>
      <c r="B128" s="57"/>
      <c r="C128" s="57"/>
      <c r="D128" s="57"/>
      <c r="E128" s="57"/>
    </row>
    <row r="129" spans="1:5" ht="21.75" customHeight="1" x14ac:dyDescent="0.25">
      <c r="A129" s="99">
        <v>9</v>
      </c>
      <c r="B129" s="57"/>
      <c r="C129" s="57"/>
      <c r="D129" s="57"/>
      <c r="E129" s="57"/>
    </row>
    <row r="130" spans="1:5" ht="20.25" customHeight="1" x14ac:dyDescent="0.25">
      <c r="A130" s="99">
        <v>10</v>
      </c>
      <c r="B130" s="57"/>
      <c r="C130" s="57"/>
      <c r="D130" s="57"/>
      <c r="E130" s="57"/>
    </row>
    <row r="131" spans="1:5" ht="19.5" customHeight="1" x14ac:dyDescent="0.25">
      <c r="A131" s="99">
        <v>11</v>
      </c>
      <c r="B131" s="57"/>
      <c r="C131" s="57"/>
      <c r="D131" s="57"/>
      <c r="E131" s="57"/>
    </row>
    <row r="132" spans="1:5" ht="24" customHeight="1" x14ac:dyDescent="0.25">
      <c r="A132" s="99">
        <v>12</v>
      </c>
      <c r="B132" s="57"/>
      <c r="C132" s="57"/>
      <c r="D132" s="57"/>
      <c r="E132" s="57"/>
    </row>
    <row r="133" spans="1:5" ht="26.25" customHeight="1" x14ac:dyDescent="0.25">
      <c r="A133" s="99">
        <v>13</v>
      </c>
      <c r="B133" s="57"/>
      <c r="C133" s="57"/>
      <c r="D133" s="57"/>
      <c r="E133" s="57"/>
    </row>
    <row r="134" spans="1:5" ht="19.5" customHeight="1" x14ac:dyDescent="0.25">
      <c r="A134" s="99">
        <v>14</v>
      </c>
      <c r="B134" s="57"/>
      <c r="C134" s="57"/>
      <c r="D134" s="57"/>
      <c r="E134" s="57"/>
    </row>
    <row r="135" spans="1:5" ht="18.75" x14ac:dyDescent="0.25">
      <c r="A135" s="150"/>
      <c r="B135" s="144" t="s">
        <v>71</v>
      </c>
      <c r="C135" s="233">
        <f>C136+C137+C138+C139+C140</f>
        <v>0</v>
      </c>
      <c r="D135" s="233">
        <f>D136+D137+D138+D139+D140</f>
        <v>0</v>
      </c>
      <c r="E135" s="233">
        <f>E136+E137+E138+E139+E140</f>
        <v>0</v>
      </c>
    </row>
    <row r="136" spans="1:5" ht="18.75" x14ac:dyDescent="0.25">
      <c r="A136" s="173">
        <v>1</v>
      </c>
      <c r="B136" s="57"/>
      <c r="C136" s="57"/>
      <c r="D136" s="57"/>
      <c r="E136" s="57"/>
    </row>
    <row r="137" spans="1:5" ht="18.75" x14ac:dyDescent="0.25">
      <c r="A137" s="173">
        <v>2</v>
      </c>
      <c r="B137" s="57"/>
      <c r="C137" s="57"/>
      <c r="D137" s="57"/>
      <c r="E137" s="57"/>
    </row>
    <row r="138" spans="1:5" ht="18.75" x14ac:dyDescent="0.25">
      <c r="A138" s="173">
        <v>3</v>
      </c>
      <c r="B138" s="57"/>
      <c r="C138" s="57"/>
      <c r="D138" s="57"/>
      <c r="E138" s="57"/>
    </row>
    <row r="139" spans="1:5" ht="18.75" x14ac:dyDescent="0.25">
      <c r="A139" s="173">
        <v>4</v>
      </c>
      <c r="B139" s="57"/>
      <c r="C139" s="57"/>
      <c r="D139" s="57"/>
      <c r="E139" s="57"/>
    </row>
    <row r="140" spans="1:5" ht="18.75" x14ac:dyDescent="0.3">
      <c r="A140" s="173">
        <v>5</v>
      </c>
      <c r="B140" s="58"/>
      <c r="C140" s="151"/>
      <c r="D140" s="151"/>
      <c r="E140" s="151"/>
    </row>
    <row r="141" spans="1:5" ht="37.5" x14ac:dyDescent="0.3">
      <c r="A141" s="150"/>
      <c r="B141" s="152" t="s">
        <v>196</v>
      </c>
      <c r="C141" s="147">
        <f>C142+C143+C144+C145+C146</f>
        <v>0</v>
      </c>
      <c r="D141" s="147">
        <f>D142+D143+D144+D145+D146</f>
        <v>0</v>
      </c>
      <c r="E141" s="147">
        <f>E142+E143+E144+E145+E146</f>
        <v>0</v>
      </c>
    </row>
    <row r="142" spans="1:5" ht="18.75" x14ac:dyDescent="0.3">
      <c r="A142" s="173">
        <v>1</v>
      </c>
      <c r="B142" s="58"/>
      <c r="C142" s="151"/>
      <c r="D142" s="151"/>
      <c r="E142" s="151"/>
    </row>
    <row r="143" spans="1:5" ht="18.75" x14ac:dyDescent="0.3">
      <c r="A143" s="173">
        <v>2</v>
      </c>
      <c r="B143" s="58"/>
      <c r="C143" s="151"/>
      <c r="D143" s="151"/>
      <c r="E143" s="151"/>
    </row>
    <row r="144" spans="1:5" ht="18.75" x14ac:dyDescent="0.3">
      <c r="A144" s="173">
        <v>3</v>
      </c>
      <c r="B144" s="58"/>
      <c r="C144" s="151"/>
      <c r="D144" s="151"/>
      <c r="E144" s="151"/>
    </row>
    <row r="145" spans="1:5" ht="18.75" x14ac:dyDescent="0.3">
      <c r="A145" s="173">
        <v>4</v>
      </c>
      <c r="B145" s="58"/>
      <c r="C145" s="151"/>
      <c r="D145" s="151"/>
      <c r="E145" s="151"/>
    </row>
    <row r="146" spans="1:5" ht="18.75" x14ac:dyDescent="0.3">
      <c r="A146" s="173">
        <v>5</v>
      </c>
      <c r="B146" s="58"/>
      <c r="C146" s="151"/>
      <c r="D146" s="151"/>
      <c r="E146" s="151"/>
    </row>
    <row r="147" spans="1:5" ht="18.75" x14ac:dyDescent="0.25">
      <c r="A147" s="61"/>
      <c r="B147" s="61"/>
      <c r="C147" s="61"/>
      <c r="D147" s="61"/>
      <c r="E147" s="61"/>
    </row>
    <row r="148" spans="1:5" ht="18.75" x14ac:dyDescent="0.25">
      <c r="A148" s="61"/>
      <c r="B148" s="61"/>
      <c r="C148" s="61"/>
      <c r="D148" s="61"/>
      <c r="E148" s="6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10" zoomScaleNormal="100" zoomScaleSheetLayoutView="100" workbookViewId="0">
      <selection activeCell="E3" sqref="E3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80" t="s">
        <v>140</v>
      </c>
      <c r="B1" s="380"/>
      <c r="C1" s="380"/>
      <c r="D1" s="380"/>
      <c r="E1" s="380"/>
    </row>
    <row r="2" spans="1:5" ht="94.5" customHeight="1" x14ac:dyDescent="0.25">
      <c r="A2" s="206" t="s">
        <v>141</v>
      </c>
      <c r="B2" s="206" t="s">
        <v>142</v>
      </c>
      <c r="C2" s="206" t="s">
        <v>143</v>
      </c>
      <c r="D2" s="206" t="s">
        <v>144</v>
      </c>
      <c r="E2" s="206" t="s">
        <v>145</v>
      </c>
    </row>
    <row r="3" spans="1:5" ht="56.25" x14ac:dyDescent="0.3">
      <c r="A3" s="65" t="s">
        <v>146</v>
      </c>
      <c r="B3" s="54">
        <v>9</v>
      </c>
      <c r="C3" s="103">
        <v>9</v>
      </c>
      <c r="D3" s="103">
        <v>9</v>
      </c>
      <c r="E3" s="103">
        <v>0</v>
      </c>
    </row>
    <row r="4" spans="1:5" ht="75" x14ac:dyDescent="0.3">
      <c r="A4" s="65" t="s">
        <v>147</v>
      </c>
      <c r="B4" s="54">
        <v>0</v>
      </c>
      <c r="C4" s="103">
        <v>0</v>
      </c>
      <c r="D4" s="103">
        <v>0</v>
      </c>
      <c r="E4" s="103">
        <v>0</v>
      </c>
    </row>
    <row r="5" spans="1:5" ht="112.5" x14ac:dyDescent="0.3">
      <c r="A5" s="65" t="s">
        <v>222</v>
      </c>
      <c r="B5" s="112">
        <f>B6+B7+B8+B9</f>
        <v>0</v>
      </c>
      <c r="C5" s="112">
        <f>C6+C7+C8+C9</f>
        <v>0</v>
      </c>
      <c r="D5" s="112">
        <f>D6+D7+D8+D9</f>
        <v>0</v>
      </c>
      <c r="E5" s="112">
        <f>E6+E7+E8+E9</f>
        <v>0</v>
      </c>
    </row>
    <row r="6" spans="1:5" ht="24" customHeight="1" x14ac:dyDescent="0.3">
      <c r="A6" s="65" t="s">
        <v>269</v>
      </c>
      <c r="B6" s="54">
        <v>0</v>
      </c>
      <c r="C6" s="103">
        <v>0</v>
      </c>
      <c r="D6" s="103">
        <v>0</v>
      </c>
      <c r="E6" s="103">
        <v>0</v>
      </c>
    </row>
    <row r="7" spans="1:5" ht="37.5" x14ac:dyDescent="0.3">
      <c r="A7" s="65" t="s">
        <v>148</v>
      </c>
      <c r="B7" s="54">
        <v>0</v>
      </c>
      <c r="C7" s="103">
        <v>0</v>
      </c>
      <c r="D7" s="103">
        <v>0</v>
      </c>
      <c r="E7" s="103">
        <v>0</v>
      </c>
    </row>
    <row r="8" spans="1:5" ht="56.25" x14ac:dyDescent="0.3">
      <c r="A8" s="65" t="s">
        <v>149</v>
      </c>
      <c r="B8" s="54">
        <v>0</v>
      </c>
      <c r="C8" s="103">
        <v>0</v>
      </c>
      <c r="D8" s="103">
        <v>0</v>
      </c>
      <c r="E8" s="103">
        <v>0</v>
      </c>
    </row>
    <row r="9" spans="1:5" ht="56.25" x14ac:dyDescent="0.3">
      <c r="A9" s="65" t="s">
        <v>150</v>
      </c>
      <c r="B9" s="54">
        <v>0</v>
      </c>
      <c r="C9" s="103">
        <v>0</v>
      </c>
      <c r="D9" s="103">
        <v>0</v>
      </c>
      <c r="E9" s="103">
        <v>0</v>
      </c>
    </row>
    <row r="10" spans="1:5" ht="18.75" x14ac:dyDescent="0.25">
      <c r="A10" s="66" t="s">
        <v>91</v>
      </c>
      <c r="B10" s="101">
        <f>B3+B4+B5</f>
        <v>9</v>
      </c>
      <c r="C10" s="101">
        <f>C3+C4+C5</f>
        <v>9</v>
      </c>
      <c r="D10" s="101">
        <f>D3+D4+D5</f>
        <v>9</v>
      </c>
      <c r="E10" s="101">
        <f>E3+E4+E5</f>
        <v>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view="pageBreakPreview" topLeftCell="A16" zoomScaleNormal="100" zoomScaleSheetLayoutView="100" workbookViewId="0">
      <selection activeCell="D17" sqref="D17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79" t="s">
        <v>151</v>
      </c>
      <c r="B1" s="381"/>
      <c r="C1" s="381"/>
      <c r="D1" s="381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42" t="s">
        <v>223</v>
      </c>
      <c r="B3" s="143"/>
      <c r="C3" s="142"/>
      <c r="D3" s="143"/>
    </row>
    <row r="4" spans="1:4" ht="15.75" x14ac:dyDescent="0.25">
      <c r="A4" s="166"/>
      <c r="B4" s="171"/>
      <c r="C4" s="171"/>
      <c r="D4" s="166"/>
    </row>
    <row r="5" spans="1:4" ht="18.75" x14ac:dyDescent="0.25">
      <c r="A5" s="68"/>
      <c r="B5" s="100"/>
      <c r="C5" s="68"/>
      <c r="D5" s="100"/>
    </row>
    <row r="6" spans="1:4" ht="18.75" x14ac:dyDescent="0.25">
      <c r="A6" s="68"/>
      <c r="B6" s="100"/>
      <c r="C6" s="68"/>
      <c r="D6" s="100"/>
    </row>
    <row r="7" spans="1:4" ht="18.75" x14ac:dyDescent="0.25">
      <c r="A7" s="68"/>
      <c r="B7" s="100"/>
      <c r="C7" s="68"/>
      <c r="D7" s="100"/>
    </row>
    <row r="8" spans="1:4" ht="18.75" x14ac:dyDescent="0.25">
      <c r="A8" s="68"/>
      <c r="B8" s="100"/>
      <c r="C8" s="68"/>
      <c r="D8" s="100"/>
    </row>
    <row r="9" spans="1:4" ht="18.75" x14ac:dyDescent="0.25">
      <c r="A9" s="68"/>
      <c r="B9" s="100"/>
      <c r="C9" s="68"/>
      <c r="D9" s="100"/>
    </row>
    <row r="10" spans="1:4" ht="18.75" x14ac:dyDescent="0.25">
      <c r="A10" s="142" t="s">
        <v>124</v>
      </c>
      <c r="B10" s="154"/>
      <c r="C10" s="142"/>
      <c r="D10" s="143"/>
    </row>
    <row r="11" spans="1:4" ht="34.5" customHeight="1" x14ac:dyDescent="0.25">
      <c r="A11" s="166" t="s">
        <v>411</v>
      </c>
      <c r="B11" s="167">
        <v>43990</v>
      </c>
      <c r="C11" s="166" t="s">
        <v>315</v>
      </c>
      <c r="D11" s="166" t="s">
        <v>412</v>
      </c>
    </row>
    <row r="12" spans="1:4" ht="47.25" x14ac:dyDescent="0.25">
      <c r="A12" s="166" t="s">
        <v>411</v>
      </c>
      <c r="B12" s="171">
        <v>43990</v>
      </c>
      <c r="C12" s="171" t="s">
        <v>315</v>
      </c>
      <c r="D12" s="166" t="s">
        <v>413</v>
      </c>
    </row>
    <row r="13" spans="1:4" ht="47.25" x14ac:dyDescent="0.25">
      <c r="A13" s="196" t="s">
        <v>411</v>
      </c>
      <c r="B13" s="171">
        <v>43990</v>
      </c>
      <c r="C13" s="166" t="s">
        <v>315</v>
      </c>
      <c r="D13" s="166" t="s">
        <v>414</v>
      </c>
    </row>
    <row r="14" spans="1:4" ht="47.25" x14ac:dyDescent="0.25">
      <c r="A14" s="166" t="s">
        <v>411</v>
      </c>
      <c r="B14" s="174">
        <v>43990</v>
      </c>
      <c r="C14" s="166" t="s">
        <v>315</v>
      </c>
      <c r="D14" s="166" t="s">
        <v>415</v>
      </c>
    </row>
    <row r="15" spans="1:4" ht="13.5" customHeight="1" x14ac:dyDescent="0.25">
      <c r="A15" s="166"/>
      <c r="B15" s="174"/>
      <c r="C15" s="166"/>
      <c r="D15" s="166"/>
    </row>
    <row r="16" spans="1:4" ht="16.5" customHeight="1" x14ac:dyDescent="0.25">
      <c r="A16" s="166"/>
      <c r="B16" s="174"/>
      <c r="C16" s="166"/>
      <c r="D16" s="166"/>
    </row>
    <row r="17" spans="1:4" ht="15.75" x14ac:dyDescent="0.25">
      <c r="A17" s="176"/>
      <c r="B17" s="185"/>
      <c r="C17" s="176"/>
      <c r="D17" s="186"/>
    </row>
    <row r="18" spans="1:4" ht="18.75" x14ac:dyDescent="0.25">
      <c r="A18" s="68"/>
      <c r="B18" s="100"/>
      <c r="C18" s="68"/>
      <c r="D18" s="100"/>
    </row>
    <row r="19" spans="1:4" ht="18.75" x14ac:dyDescent="0.25">
      <c r="A19" s="142" t="s">
        <v>237</v>
      </c>
      <c r="B19" s="154"/>
      <c r="C19" s="142"/>
      <c r="D19" s="143"/>
    </row>
    <row r="20" spans="1:4" ht="51" customHeight="1" x14ac:dyDescent="0.25">
      <c r="A20" s="166" t="s">
        <v>377</v>
      </c>
      <c r="B20" s="187" t="s">
        <v>381</v>
      </c>
      <c r="C20" s="188" t="s">
        <v>315</v>
      </c>
      <c r="D20" s="188" t="s">
        <v>383</v>
      </c>
    </row>
    <row r="21" spans="1:4" ht="42.75" customHeight="1" x14ac:dyDescent="0.25">
      <c r="A21" s="166" t="s">
        <v>377</v>
      </c>
      <c r="B21" s="171" t="s">
        <v>381</v>
      </c>
      <c r="C21" s="166" t="s">
        <v>315</v>
      </c>
      <c r="D21" s="166" t="s">
        <v>384</v>
      </c>
    </row>
    <row r="22" spans="1:4" ht="33" customHeight="1" x14ac:dyDescent="0.25">
      <c r="A22" s="166" t="s">
        <v>377</v>
      </c>
      <c r="B22" s="166" t="s">
        <v>381</v>
      </c>
      <c r="C22" s="166" t="s">
        <v>315</v>
      </c>
      <c r="D22" s="166" t="s">
        <v>385</v>
      </c>
    </row>
    <row r="23" spans="1:4" ht="31.5" x14ac:dyDescent="0.25">
      <c r="A23" s="166" t="s">
        <v>377</v>
      </c>
      <c r="B23" s="175" t="s">
        <v>381</v>
      </c>
      <c r="C23" s="175" t="s">
        <v>315</v>
      </c>
      <c r="D23" s="166" t="s">
        <v>386</v>
      </c>
    </row>
    <row r="24" spans="1:4" ht="47.25" x14ac:dyDescent="0.25">
      <c r="A24" s="166" t="s">
        <v>377</v>
      </c>
      <c r="B24" s="175" t="s">
        <v>381</v>
      </c>
      <c r="C24" s="175" t="s">
        <v>315</v>
      </c>
      <c r="D24" s="166" t="s">
        <v>387</v>
      </c>
    </row>
    <row r="25" spans="1:4" ht="35.25" customHeight="1" x14ac:dyDescent="0.25">
      <c r="A25" s="166" t="s">
        <v>377</v>
      </c>
      <c r="B25" s="171" t="s">
        <v>381</v>
      </c>
      <c r="C25" s="166" t="s">
        <v>315</v>
      </c>
      <c r="D25" s="166" t="s">
        <v>388</v>
      </c>
    </row>
    <row r="26" spans="1:4" ht="31.5" x14ac:dyDescent="0.25">
      <c r="A26" s="166" t="s">
        <v>377</v>
      </c>
      <c r="B26" s="166" t="s">
        <v>381</v>
      </c>
      <c r="C26" s="166" t="s">
        <v>315</v>
      </c>
      <c r="D26" s="166" t="s">
        <v>389</v>
      </c>
    </row>
    <row r="27" spans="1:4" ht="31.5" x14ac:dyDescent="0.25">
      <c r="A27" s="166" t="s">
        <v>377</v>
      </c>
      <c r="B27" s="166" t="s">
        <v>381</v>
      </c>
      <c r="C27" s="166" t="s">
        <v>315</v>
      </c>
      <c r="D27" s="166" t="s">
        <v>390</v>
      </c>
    </row>
    <row r="28" spans="1:4" ht="31.5" x14ac:dyDescent="0.25">
      <c r="A28" s="166" t="s">
        <v>377</v>
      </c>
      <c r="B28" s="166" t="s">
        <v>381</v>
      </c>
      <c r="C28" s="166" t="s">
        <v>315</v>
      </c>
      <c r="D28" s="166" t="s">
        <v>391</v>
      </c>
    </row>
    <row r="29" spans="1:4" ht="35.25" customHeight="1" x14ac:dyDescent="0.25">
      <c r="A29" s="166" t="s">
        <v>377</v>
      </c>
      <c r="B29" s="166" t="s">
        <v>381</v>
      </c>
      <c r="C29" s="166" t="s">
        <v>315</v>
      </c>
      <c r="D29" s="166" t="s">
        <v>392</v>
      </c>
    </row>
    <row r="30" spans="1:4" ht="36.75" customHeight="1" x14ac:dyDescent="0.25">
      <c r="A30" s="166" t="s">
        <v>377</v>
      </c>
      <c r="B30" s="166" t="s">
        <v>381</v>
      </c>
      <c r="C30" s="166" t="s">
        <v>315</v>
      </c>
      <c r="D30" s="166" t="s">
        <v>393</v>
      </c>
    </row>
    <row r="31" spans="1:4" ht="37.5" customHeight="1" x14ac:dyDescent="0.25">
      <c r="A31" s="166" t="s">
        <v>377</v>
      </c>
      <c r="B31" s="166" t="s">
        <v>381</v>
      </c>
      <c r="C31" s="166" t="s">
        <v>315</v>
      </c>
      <c r="D31" s="166" t="s">
        <v>394</v>
      </c>
    </row>
    <row r="32" spans="1:4" ht="35.25" customHeight="1" x14ac:dyDescent="0.25">
      <c r="A32" s="166" t="s">
        <v>377</v>
      </c>
      <c r="B32" s="171" t="s">
        <v>381</v>
      </c>
      <c r="C32" s="166" t="s">
        <v>315</v>
      </c>
      <c r="D32" s="166" t="s">
        <v>395</v>
      </c>
    </row>
    <row r="33" spans="1:4" ht="15.75" hidden="1" customHeight="1" x14ac:dyDescent="0.25">
      <c r="A33" s="166" t="s">
        <v>377</v>
      </c>
      <c r="B33" s="171"/>
      <c r="C33" s="166"/>
      <c r="D33" s="166" t="s">
        <v>382</v>
      </c>
    </row>
    <row r="34" spans="1:4" ht="34.5" customHeight="1" x14ac:dyDescent="0.25">
      <c r="A34" s="166" t="s">
        <v>377</v>
      </c>
      <c r="B34" s="166" t="s">
        <v>381</v>
      </c>
      <c r="C34" s="166" t="s">
        <v>315</v>
      </c>
      <c r="D34" s="166" t="s">
        <v>396</v>
      </c>
    </row>
    <row r="35" spans="1:4" ht="33.75" customHeight="1" x14ac:dyDescent="0.25">
      <c r="A35" s="166" t="s">
        <v>377</v>
      </c>
      <c r="B35" s="166" t="s">
        <v>381</v>
      </c>
      <c r="C35" s="166" t="s">
        <v>315</v>
      </c>
      <c r="D35" s="166" t="s">
        <v>397</v>
      </c>
    </row>
    <row r="36" spans="1:4" ht="30.75" customHeight="1" x14ac:dyDescent="0.25">
      <c r="A36" s="166" t="s">
        <v>377</v>
      </c>
      <c r="B36" s="166" t="s">
        <v>381</v>
      </c>
      <c r="C36" s="166" t="s">
        <v>315</v>
      </c>
      <c r="D36" s="166" t="s">
        <v>398</v>
      </c>
    </row>
    <row r="37" spans="1:4" ht="42.75" customHeight="1" x14ac:dyDescent="0.25">
      <c r="A37" s="166" t="s">
        <v>377</v>
      </c>
      <c r="B37" s="171" t="s">
        <v>381</v>
      </c>
      <c r="C37" s="166" t="s">
        <v>315</v>
      </c>
      <c r="D37" s="166" t="s">
        <v>399</v>
      </c>
    </row>
    <row r="38" spans="1:4" ht="33" customHeight="1" x14ac:dyDescent="0.25">
      <c r="A38" s="166" t="s">
        <v>377</v>
      </c>
      <c r="B38" s="171" t="s">
        <v>381</v>
      </c>
      <c r="C38" s="166" t="s">
        <v>315</v>
      </c>
      <c r="D38" s="166" t="s">
        <v>400</v>
      </c>
    </row>
    <row r="39" spans="1:4" ht="34.5" customHeight="1" x14ac:dyDescent="0.25">
      <c r="A39" s="166" t="s">
        <v>377</v>
      </c>
      <c r="B39" s="171" t="s">
        <v>381</v>
      </c>
      <c r="C39" s="166" t="s">
        <v>315</v>
      </c>
      <c r="D39" s="166" t="s">
        <v>401</v>
      </c>
    </row>
    <row r="40" spans="1:4" ht="34.5" customHeight="1" x14ac:dyDescent="0.25">
      <c r="A40" s="166" t="s">
        <v>377</v>
      </c>
      <c r="B40" s="171" t="s">
        <v>381</v>
      </c>
      <c r="C40" s="166" t="s">
        <v>315</v>
      </c>
      <c r="D40" s="166" t="s">
        <v>403</v>
      </c>
    </row>
    <row r="41" spans="1:4" ht="32.25" customHeight="1" x14ac:dyDescent="0.25">
      <c r="A41" s="166" t="s">
        <v>377</v>
      </c>
      <c r="B41" s="166" t="s">
        <v>381</v>
      </c>
      <c r="C41" s="166" t="s">
        <v>315</v>
      </c>
      <c r="D41" s="166" t="s">
        <v>402</v>
      </c>
    </row>
    <row r="42" spans="1:4" ht="66.75" customHeight="1" x14ac:dyDescent="0.25">
      <c r="A42" s="166" t="s">
        <v>378</v>
      </c>
      <c r="B42" s="169">
        <v>43904</v>
      </c>
      <c r="C42" s="170" t="s">
        <v>315</v>
      </c>
      <c r="D42" s="284" t="s">
        <v>404</v>
      </c>
    </row>
    <row r="43" spans="1:4" ht="66" customHeight="1" x14ac:dyDescent="0.25">
      <c r="A43" s="166" t="s">
        <v>378</v>
      </c>
      <c r="B43" s="171">
        <v>43904</v>
      </c>
      <c r="C43" s="166" t="s">
        <v>315</v>
      </c>
      <c r="D43" s="166" t="s">
        <v>405</v>
      </c>
    </row>
    <row r="44" spans="1:4" ht="63.75" customHeight="1" x14ac:dyDescent="0.25">
      <c r="A44" s="166" t="s">
        <v>378</v>
      </c>
      <c r="B44" s="167">
        <v>43904</v>
      </c>
      <c r="C44" s="166" t="s">
        <v>315</v>
      </c>
      <c r="D44" s="166" t="s">
        <v>406</v>
      </c>
    </row>
    <row r="45" spans="1:4" ht="60.75" customHeight="1" x14ac:dyDescent="0.25">
      <c r="A45" s="166" t="s">
        <v>379</v>
      </c>
      <c r="B45" s="171" t="s">
        <v>407</v>
      </c>
      <c r="C45" s="166" t="s">
        <v>315</v>
      </c>
      <c r="D45" s="166" t="s">
        <v>408</v>
      </c>
    </row>
    <row r="46" spans="1:4" ht="61.5" customHeight="1" x14ac:dyDescent="0.25">
      <c r="A46" s="166" t="s">
        <v>379</v>
      </c>
      <c r="B46" s="167" t="s">
        <v>407</v>
      </c>
      <c r="C46" s="166" t="s">
        <v>315</v>
      </c>
      <c r="D46" s="166" t="s">
        <v>409</v>
      </c>
    </row>
    <row r="47" spans="1:4" ht="63" customHeight="1" x14ac:dyDescent="0.25">
      <c r="A47" s="166" t="s">
        <v>380</v>
      </c>
      <c r="B47" s="171">
        <v>43848</v>
      </c>
      <c r="C47" s="166" t="s">
        <v>315</v>
      </c>
      <c r="D47" s="166" t="s">
        <v>410</v>
      </c>
    </row>
    <row r="48" spans="1:4" ht="17.25" customHeight="1" x14ac:dyDescent="0.25">
      <c r="A48" s="166"/>
      <c r="B48" s="171"/>
      <c r="C48" s="166"/>
      <c r="D48" s="166"/>
    </row>
    <row r="49" spans="1:4" ht="19.5" customHeight="1" x14ac:dyDescent="0.25">
      <c r="A49" s="172"/>
      <c r="B49" s="171"/>
      <c r="C49" s="166"/>
      <c r="D49" s="166"/>
    </row>
    <row r="50" spans="1:4" ht="14.25" customHeight="1" x14ac:dyDescent="0.25">
      <c r="A50" s="166"/>
      <c r="B50" s="171"/>
      <c r="C50" s="166"/>
      <c r="D50" s="166"/>
    </row>
    <row r="51" spans="1:4" ht="18" customHeight="1" x14ac:dyDescent="0.25">
      <c r="A51" s="166"/>
      <c r="B51" s="171"/>
      <c r="C51" s="166"/>
      <c r="D51" s="166"/>
    </row>
    <row r="52" spans="1:4" ht="16.5" customHeight="1" x14ac:dyDescent="0.25">
      <c r="A52" s="166"/>
      <c r="B52" s="171"/>
      <c r="C52" s="166"/>
      <c r="D52" s="166"/>
    </row>
    <row r="53" spans="1:4" ht="15.75" customHeight="1" x14ac:dyDescent="0.25">
      <c r="A53" s="166"/>
      <c r="B53" s="171"/>
      <c r="C53" s="166"/>
      <c r="D53" s="166"/>
    </row>
    <row r="54" spans="1:4" ht="16.5" customHeight="1" x14ac:dyDescent="0.25">
      <c r="A54" s="166"/>
      <c r="B54" s="171"/>
      <c r="C54" s="166"/>
      <c r="D54" s="166"/>
    </row>
    <row r="55" spans="1:4" ht="15.75" customHeight="1" x14ac:dyDescent="0.25">
      <c r="A55" s="166"/>
      <c r="B55" s="166"/>
      <c r="C55" s="166"/>
      <c r="D55" s="166"/>
    </row>
    <row r="56" spans="1:4" ht="18.75" customHeight="1" x14ac:dyDescent="0.25">
      <c r="A56" s="166"/>
      <c r="B56" s="171"/>
      <c r="C56" s="166"/>
      <c r="D56" s="166"/>
    </row>
    <row r="57" spans="1:4" ht="17.25" customHeight="1" x14ac:dyDescent="0.25">
      <c r="A57" s="166"/>
      <c r="B57" s="166"/>
      <c r="C57" s="175"/>
      <c r="D57" s="166"/>
    </row>
    <row r="58" spans="1:4" ht="18" customHeight="1" x14ac:dyDescent="0.25">
      <c r="A58" s="166"/>
      <c r="B58" s="171"/>
      <c r="C58" s="166"/>
      <c r="D58" s="166"/>
    </row>
    <row r="59" spans="1:4" ht="18.75" customHeight="1" x14ac:dyDescent="0.25">
      <c r="A59" s="166"/>
      <c r="B59" s="171"/>
      <c r="C59" s="166"/>
      <c r="D59" s="166"/>
    </row>
    <row r="60" spans="1:4" ht="18" customHeight="1" x14ac:dyDescent="0.25">
      <c r="A60" s="166"/>
      <c r="B60" s="171"/>
      <c r="C60" s="166"/>
      <c r="D60" s="166"/>
    </row>
    <row r="61" spans="1:4" ht="18.75" customHeight="1" x14ac:dyDescent="0.25">
      <c r="A61" s="166"/>
      <c r="B61" s="171"/>
      <c r="C61" s="166"/>
      <c r="D61" s="166"/>
    </row>
    <row r="62" spans="1:4" ht="16.5" customHeight="1" x14ac:dyDescent="0.25">
      <c r="A62" s="166"/>
      <c r="B62" s="171"/>
      <c r="C62" s="166"/>
      <c r="D62" s="166"/>
    </row>
    <row r="63" spans="1:4" ht="18" customHeight="1" x14ac:dyDescent="0.25">
      <c r="A63" s="166"/>
      <c r="B63" s="171"/>
      <c r="C63" s="166"/>
      <c r="D63" s="166"/>
    </row>
    <row r="64" spans="1:4" ht="18" customHeight="1" x14ac:dyDescent="0.25">
      <c r="A64" s="166"/>
      <c r="B64" s="171"/>
      <c r="C64" s="166"/>
      <c r="D64" s="166"/>
    </row>
    <row r="65" spans="1:4" ht="18" customHeight="1" x14ac:dyDescent="0.25">
      <c r="A65" s="166"/>
      <c r="B65" s="171"/>
      <c r="C65" s="166"/>
      <c r="D65" s="166"/>
    </row>
    <row r="66" spans="1:4" ht="17.25" customHeight="1" x14ac:dyDescent="0.25">
      <c r="A66" s="166"/>
      <c r="B66" s="171"/>
      <c r="C66" s="166"/>
      <c r="D66" s="166"/>
    </row>
    <row r="67" spans="1:4" ht="21.75" customHeight="1" x14ac:dyDescent="0.25">
      <c r="A67" s="166"/>
      <c r="B67" s="171"/>
      <c r="C67" s="166"/>
      <c r="D67" s="166"/>
    </row>
    <row r="68" spans="1:4" ht="18" customHeight="1" x14ac:dyDescent="0.25">
      <c r="A68" s="166"/>
      <c r="B68" s="166"/>
      <c r="C68" s="166"/>
      <c r="D68" s="166"/>
    </row>
    <row r="69" spans="1:4" ht="14.25" customHeight="1" x14ac:dyDescent="0.25">
      <c r="A69" s="166"/>
      <c r="B69" s="171"/>
      <c r="C69" s="183"/>
      <c r="D69" s="166"/>
    </row>
    <row r="70" spans="1:4" ht="14.25" customHeight="1" x14ac:dyDescent="0.25">
      <c r="A70" s="166"/>
      <c r="B70" s="166"/>
      <c r="C70" s="168"/>
      <c r="D70" s="166"/>
    </row>
    <row r="71" spans="1:4" ht="15" customHeight="1" x14ac:dyDescent="0.25">
      <c r="A71" s="166"/>
      <c r="B71" s="166"/>
      <c r="C71" s="168"/>
      <c r="D71" s="166"/>
    </row>
    <row r="72" spans="1:4" ht="14.25" customHeight="1" x14ac:dyDescent="0.25">
      <c r="A72" s="166"/>
      <c r="B72" s="171"/>
      <c r="C72" s="166"/>
      <c r="D72" s="166"/>
    </row>
    <row r="73" spans="1:4" ht="15" customHeight="1" x14ac:dyDescent="0.25">
      <c r="A73" s="166"/>
      <c r="B73" s="171"/>
      <c r="C73" s="166"/>
      <c r="D73" s="166"/>
    </row>
    <row r="74" spans="1:4" ht="16.5" customHeight="1" x14ac:dyDescent="0.25">
      <c r="A74" s="166"/>
      <c r="B74" s="171"/>
      <c r="C74" s="166"/>
      <c r="D74" s="166"/>
    </row>
    <row r="75" spans="1:4" ht="15.75" customHeight="1" x14ac:dyDescent="0.25">
      <c r="A75" s="195"/>
      <c r="B75" s="171"/>
      <c r="C75" s="195"/>
      <c r="D75" s="166"/>
    </row>
    <row r="76" spans="1:4" ht="18" customHeight="1" x14ac:dyDescent="0.25">
      <c r="A76" s="166"/>
      <c r="B76" s="171"/>
      <c r="C76" s="166"/>
      <c r="D76" s="166"/>
    </row>
    <row r="77" spans="1:4" ht="18" customHeight="1" x14ac:dyDescent="0.25">
      <c r="A77" s="166"/>
      <c r="B77" s="171"/>
      <c r="C77" s="166"/>
      <c r="D77" s="166"/>
    </row>
    <row r="78" spans="1:4" ht="15.75" customHeight="1" x14ac:dyDescent="0.25">
      <c r="A78" s="166"/>
      <c r="B78" s="166"/>
      <c r="C78" s="166"/>
      <c r="D78" s="166"/>
    </row>
    <row r="79" spans="1:4" ht="15.75" customHeight="1" x14ac:dyDescent="0.25">
      <c r="A79" s="166"/>
      <c r="B79" s="171"/>
      <c r="C79" s="166"/>
      <c r="D79" s="166"/>
    </row>
    <row r="80" spans="1:4" ht="18" customHeight="1" x14ac:dyDescent="0.25">
      <c r="A80" s="195"/>
      <c r="B80" s="171"/>
      <c r="C80" s="166"/>
      <c r="D80" s="166"/>
    </row>
    <row r="81" spans="1:4" ht="16.5" customHeight="1" x14ac:dyDescent="0.25">
      <c r="A81" s="166"/>
      <c r="B81" s="171"/>
      <c r="C81" s="166"/>
      <c r="D81" s="166"/>
    </row>
    <row r="82" spans="1:4" ht="15" customHeight="1" x14ac:dyDescent="0.25">
      <c r="A82" s="166"/>
      <c r="B82" s="171"/>
      <c r="C82" s="166"/>
      <c r="D82" s="166"/>
    </row>
    <row r="83" spans="1:4" ht="20.25" customHeight="1" x14ac:dyDescent="0.25">
      <c r="A83" s="166"/>
      <c r="B83" s="166"/>
      <c r="C83" s="166"/>
      <c r="D83" s="166"/>
    </row>
    <row r="84" spans="1:4" ht="18.75" customHeight="1" x14ac:dyDescent="0.25">
      <c r="A84" s="182"/>
      <c r="B84" s="184"/>
      <c r="C84" s="189"/>
      <c r="D84" s="190"/>
    </row>
    <row r="85" spans="1:4" ht="18.75" customHeight="1" x14ac:dyDescent="0.25">
      <c r="A85" s="142" t="s">
        <v>238</v>
      </c>
      <c r="B85" s="154"/>
      <c r="C85" s="142"/>
      <c r="D85" s="143"/>
    </row>
    <row r="86" spans="1:4" ht="28.5" customHeight="1" x14ac:dyDescent="0.25">
      <c r="A86" s="166" t="s">
        <v>355</v>
      </c>
      <c r="B86" s="171">
        <v>43848</v>
      </c>
      <c r="C86" s="166" t="s">
        <v>315</v>
      </c>
      <c r="D86" s="166" t="s">
        <v>359</v>
      </c>
    </row>
    <row r="87" spans="1:4" ht="38.25" customHeight="1" x14ac:dyDescent="0.25">
      <c r="A87" s="166" t="s">
        <v>356</v>
      </c>
      <c r="B87" s="166"/>
      <c r="C87" s="166"/>
      <c r="D87" s="166" t="s">
        <v>360</v>
      </c>
    </row>
    <row r="88" spans="1:4" ht="30" customHeight="1" x14ac:dyDescent="0.25">
      <c r="A88" s="166" t="s">
        <v>356</v>
      </c>
      <c r="B88" s="171">
        <v>43848</v>
      </c>
      <c r="C88" s="166" t="s">
        <v>315</v>
      </c>
      <c r="D88" s="166" t="s">
        <v>361</v>
      </c>
    </row>
    <row r="89" spans="1:4" ht="31.5" customHeight="1" x14ac:dyDescent="0.25">
      <c r="A89" s="166" t="s">
        <v>356</v>
      </c>
      <c r="B89" s="171"/>
      <c r="C89" s="166"/>
      <c r="D89" s="166" t="s">
        <v>362</v>
      </c>
    </row>
    <row r="90" spans="1:4" ht="33" customHeight="1" x14ac:dyDescent="0.25">
      <c r="A90" s="166" t="s">
        <v>356</v>
      </c>
      <c r="B90" s="171">
        <v>43848</v>
      </c>
      <c r="C90" s="166" t="s">
        <v>315</v>
      </c>
      <c r="D90" s="176" t="s">
        <v>361</v>
      </c>
    </row>
    <row r="91" spans="1:4" ht="30" customHeight="1" x14ac:dyDescent="0.25">
      <c r="A91" s="166" t="s">
        <v>356</v>
      </c>
      <c r="B91" s="171"/>
      <c r="C91" s="166"/>
      <c r="D91" s="166" t="s">
        <v>363</v>
      </c>
    </row>
    <row r="92" spans="1:4" ht="33" customHeight="1" x14ac:dyDescent="0.25">
      <c r="A92" s="166" t="s">
        <v>356</v>
      </c>
      <c r="B92" s="171">
        <v>43848</v>
      </c>
      <c r="C92" s="166" t="s">
        <v>315</v>
      </c>
      <c r="D92" s="166" t="s">
        <v>361</v>
      </c>
    </row>
    <row r="93" spans="1:4" ht="55.5" customHeight="1" x14ac:dyDescent="0.25">
      <c r="A93" s="166" t="s">
        <v>357</v>
      </c>
      <c r="B93" s="171"/>
      <c r="C93" s="171"/>
      <c r="D93" s="166" t="s">
        <v>364</v>
      </c>
    </row>
    <row r="94" spans="1:4" ht="30" customHeight="1" x14ac:dyDescent="0.25">
      <c r="A94" s="166" t="s">
        <v>358</v>
      </c>
      <c r="B94" s="171">
        <v>43848</v>
      </c>
      <c r="C94" s="166" t="s">
        <v>315</v>
      </c>
      <c r="D94" s="166" t="s">
        <v>365</v>
      </c>
    </row>
    <row r="95" spans="1:4" ht="41.25" customHeight="1" x14ac:dyDescent="0.25">
      <c r="A95" s="172" t="s">
        <v>358</v>
      </c>
      <c r="B95" s="171"/>
      <c r="C95" s="166"/>
      <c r="D95" s="166" t="s">
        <v>366</v>
      </c>
    </row>
    <row r="96" spans="1:4" ht="34.5" customHeight="1" x14ac:dyDescent="0.25">
      <c r="A96" s="166" t="s">
        <v>358</v>
      </c>
      <c r="B96" s="171">
        <v>43895</v>
      </c>
      <c r="C96" s="166" t="s">
        <v>367</v>
      </c>
      <c r="D96" s="166" t="s">
        <v>368</v>
      </c>
    </row>
    <row r="97" spans="1:4" ht="30.75" customHeight="1" x14ac:dyDescent="0.25">
      <c r="A97" s="166" t="s">
        <v>358</v>
      </c>
      <c r="B97" s="171" t="s">
        <v>369</v>
      </c>
      <c r="C97" s="166" t="s">
        <v>370</v>
      </c>
      <c r="D97" s="166" t="s">
        <v>371</v>
      </c>
    </row>
    <row r="98" spans="1:4" ht="33" customHeight="1" x14ac:dyDescent="0.25">
      <c r="A98" s="166" t="s">
        <v>358</v>
      </c>
      <c r="B98" s="166" t="s">
        <v>369</v>
      </c>
      <c r="C98" s="166" t="s">
        <v>370</v>
      </c>
      <c r="D98" s="166" t="s">
        <v>372</v>
      </c>
    </row>
    <row r="99" spans="1:4" ht="33" customHeight="1" x14ac:dyDescent="0.25">
      <c r="A99" s="166" t="s">
        <v>358</v>
      </c>
      <c r="B99" s="171" t="s">
        <v>369</v>
      </c>
      <c r="C99" s="166" t="s">
        <v>370</v>
      </c>
      <c r="D99" s="166" t="s">
        <v>373</v>
      </c>
    </row>
    <row r="100" spans="1:4" ht="33.75" customHeight="1" x14ac:dyDescent="0.25">
      <c r="A100" s="166" t="s">
        <v>358</v>
      </c>
      <c r="B100" s="166" t="s">
        <v>369</v>
      </c>
      <c r="C100" s="166" t="s">
        <v>370</v>
      </c>
      <c r="D100" s="166" t="s">
        <v>374</v>
      </c>
    </row>
    <row r="101" spans="1:4" ht="31.5" customHeight="1" x14ac:dyDescent="0.25">
      <c r="A101" s="166" t="s">
        <v>358</v>
      </c>
      <c r="B101" s="171" t="s">
        <v>369</v>
      </c>
      <c r="C101" s="166" t="s">
        <v>370</v>
      </c>
      <c r="D101" s="166" t="s">
        <v>375</v>
      </c>
    </row>
    <row r="102" spans="1:4" ht="33.75" customHeight="1" x14ac:dyDescent="0.25">
      <c r="A102" s="166" t="s">
        <v>358</v>
      </c>
      <c r="B102" s="166" t="s">
        <v>369</v>
      </c>
      <c r="C102" s="166" t="s">
        <v>370</v>
      </c>
      <c r="D102" s="166" t="s">
        <v>376</v>
      </c>
    </row>
    <row r="103" spans="1:4" ht="18.75" x14ac:dyDescent="0.25">
      <c r="A103" s="142" t="s">
        <v>234</v>
      </c>
      <c r="B103" s="154"/>
      <c r="C103" s="142"/>
      <c r="D103" s="143"/>
    </row>
    <row r="104" spans="1:4" ht="18.75" x14ac:dyDescent="0.25">
      <c r="A104" s="68"/>
      <c r="B104" s="100"/>
      <c r="C104" s="68"/>
      <c r="D104" s="100"/>
    </row>
    <row r="105" spans="1:4" ht="18.75" x14ac:dyDescent="0.25">
      <c r="A105" s="68"/>
      <c r="B105" s="100"/>
      <c r="C105" s="68"/>
      <c r="D105" s="100"/>
    </row>
    <row r="106" spans="1:4" ht="18.75" x14ac:dyDescent="0.25">
      <c r="A106" s="68"/>
      <c r="B106" s="100"/>
      <c r="C106" s="68"/>
      <c r="D106" s="100"/>
    </row>
    <row r="107" spans="1:4" ht="18.75" x14ac:dyDescent="0.25">
      <c r="A107" s="68"/>
      <c r="B107" s="100"/>
      <c r="C107" s="68"/>
      <c r="D107" s="100"/>
    </row>
    <row r="108" spans="1:4" ht="18.75" x14ac:dyDescent="0.25">
      <c r="A108" s="68"/>
      <c r="B108" s="100"/>
      <c r="C108" s="68"/>
      <c r="D108" s="100"/>
    </row>
    <row r="109" spans="1:4" ht="18.75" x14ac:dyDescent="0.25">
      <c r="A109" s="68"/>
      <c r="B109" s="100"/>
      <c r="C109" s="68"/>
      <c r="D109" s="100"/>
    </row>
    <row r="110" spans="1:4" ht="18.75" x14ac:dyDescent="0.25">
      <c r="A110" s="68"/>
      <c r="B110" s="100"/>
      <c r="C110" s="68"/>
      <c r="D110" s="100"/>
    </row>
    <row r="111" spans="1:4" ht="18.75" x14ac:dyDescent="0.25">
      <c r="A111" s="68"/>
      <c r="B111" s="100"/>
      <c r="C111" s="68"/>
      <c r="D111" s="100"/>
    </row>
    <row r="112" spans="1:4" ht="18.75" x14ac:dyDescent="0.25">
      <c r="A112" s="68"/>
      <c r="B112" s="100"/>
      <c r="C112" s="68"/>
      <c r="D112" s="100"/>
    </row>
    <row r="113" spans="1:4" ht="18.75" x14ac:dyDescent="0.25">
      <c r="A113" s="68"/>
      <c r="B113" s="100"/>
      <c r="C113" s="68"/>
      <c r="D113" s="100"/>
    </row>
    <row r="114" spans="1:4" ht="18.75" x14ac:dyDescent="0.25">
      <c r="A114" s="68"/>
      <c r="B114" s="100"/>
      <c r="C114" s="68"/>
      <c r="D114" s="100"/>
    </row>
    <row r="115" spans="1:4" ht="18.75" x14ac:dyDescent="0.25">
      <c r="A115" s="142" t="s">
        <v>240</v>
      </c>
      <c r="B115" s="154"/>
      <c r="C115" s="142"/>
      <c r="D115" s="143"/>
    </row>
    <row r="116" spans="1:4" ht="47.25" x14ac:dyDescent="0.25">
      <c r="A116" s="166" t="s">
        <v>342</v>
      </c>
      <c r="B116" s="171">
        <v>43905</v>
      </c>
      <c r="C116" s="166" t="s">
        <v>315</v>
      </c>
      <c r="D116" s="166" t="s">
        <v>347</v>
      </c>
    </row>
    <row r="117" spans="1:4" ht="42.75" customHeight="1" x14ac:dyDescent="0.25">
      <c r="A117" s="166" t="s">
        <v>342</v>
      </c>
      <c r="B117" s="171">
        <v>43905</v>
      </c>
      <c r="C117" s="166" t="s">
        <v>315</v>
      </c>
      <c r="D117" s="166" t="s">
        <v>348</v>
      </c>
    </row>
    <row r="118" spans="1:4" ht="34.5" customHeight="1" x14ac:dyDescent="0.25">
      <c r="A118" s="166" t="s">
        <v>342</v>
      </c>
      <c r="B118" s="171">
        <v>43905</v>
      </c>
      <c r="C118" s="166" t="s">
        <v>315</v>
      </c>
      <c r="D118" s="166" t="s">
        <v>348</v>
      </c>
    </row>
    <row r="119" spans="1:4" ht="30" customHeight="1" x14ac:dyDescent="0.25">
      <c r="A119" s="166" t="s">
        <v>343</v>
      </c>
      <c r="B119" s="166" t="s">
        <v>349</v>
      </c>
      <c r="C119" s="166" t="s">
        <v>315</v>
      </c>
      <c r="D119" s="166" t="s">
        <v>350</v>
      </c>
    </row>
    <row r="120" spans="1:4" ht="31.5" x14ac:dyDescent="0.25">
      <c r="A120" s="166" t="s">
        <v>344</v>
      </c>
      <c r="B120" s="171">
        <v>43968</v>
      </c>
      <c r="C120" s="166" t="s">
        <v>351</v>
      </c>
      <c r="D120" s="166" t="s">
        <v>352</v>
      </c>
    </row>
    <row r="121" spans="1:4" ht="31.5" x14ac:dyDescent="0.25">
      <c r="A121" s="166" t="s">
        <v>345</v>
      </c>
      <c r="B121" s="177">
        <v>43969</v>
      </c>
      <c r="C121" s="166" t="s">
        <v>308</v>
      </c>
      <c r="D121" s="166" t="s">
        <v>353</v>
      </c>
    </row>
    <row r="122" spans="1:4" ht="33.75" customHeight="1" x14ac:dyDescent="0.25">
      <c r="A122" s="166" t="s">
        <v>346</v>
      </c>
      <c r="B122" s="171">
        <v>44013</v>
      </c>
      <c r="C122" s="166" t="s">
        <v>308</v>
      </c>
      <c r="D122" s="166" t="s">
        <v>354</v>
      </c>
    </row>
    <row r="123" spans="1:4" ht="18.75" x14ac:dyDescent="0.25">
      <c r="A123" s="142" t="s">
        <v>235</v>
      </c>
      <c r="B123" s="154"/>
      <c r="C123" s="142"/>
      <c r="D123" s="143"/>
    </row>
    <row r="124" spans="1:4" ht="56.25" customHeight="1" x14ac:dyDescent="0.25">
      <c r="A124" s="278" t="s">
        <v>300</v>
      </c>
      <c r="B124" s="169">
        <v>43886</v>
      </c>
      <c r="C124" s="170" t="s">
        <v>308</v>
      </c>
      <c r="D124" s="166" t="s">
        <v>334</v>
      </c>
    </row>
    <row r="125" spans="1:4" ht="39.75" customHeight="1" x14ac:dyDescent="0.25">
      <c r="A125" s="278" t="s">
        <v>300</v>
      </c>
      <c r="B125" s="169">
        <v>43886</v>
      </c>
      <c r="C125" s="170" t="s">
        <v>308</v>
      </c>
      <c r="D125" s="166" t="s">
        <v>309</v>
      </c>
    </row>
    <row r="126" spans="1:4" ht="37.5" customHeight="1" x14ac:dyDescent="0.25">
      <c r="A126" s="279" t="s">
        <v>300</v>
      </c>
      <c r="B126" s="169">
        <v>43886</v>
      </c>
      <c r="C126" s="170" t="s">
        <v>308</v>
      </c>
      <c r="D126" s="172" t="s">
        <v>335</v>
      </c>
    </row>
    <row r="127" spans="1:4" ht="30" customHeight="1" x14ac:dyDescent="0.25">
      <c r="A127" s="279" t="s">
        <v>301</v>
      </c>
      <c r="B127" s="169">
        <v>43887</v>
      </c>
      <c r="C127" s="170" t="s">
        <v>310</v>
      </c>
      <c r="D127" s="166" t="s">
        <v>311</v>
      </c>
    </row>
    <row r="128" spans="1:4" ht="27.75" customHeight="1" x14ac:dyDescent="0.25">
      <c r="A128" s="279" t="s">
        <v>301</v>
      </c>
      <c r="B128" s="169">
        <v>43887</v>
      </c>
      <c r="C128" s="170" t="s">
        <v>310</v>
      </c>
      <c r="D128" s="166" t="s">
        <v>312</v>
      </c>
    </row>
    <row r="129" spans="1:4" ht="33" customHeight="1" x14ac:dyDescent="0.25">
      <c r="A129" s="279" t="s">
        <v>301</v>
      </c>
      <c r="B129" s="169">
        <v>43887</v>
      </c>
      <c r="C129" s="170" t="s">
        <v>310</v>
      </c>
      <c r="D129" s="166" t="s">
        <v>313</v>
      </c>
    </row>
    <row r="130" spans="1:4" ht="31.5" customHeight="1" x14ac:dyDescent="0.25">
      <c r="A130" s="279" t="s">
        <v>301</v>
      </c>
      <c r="B130" s="169">
        <v>43887</v>
      </c>
      <c r="C130" s="170" t="s">
        <v>310</v>
      </c>
      <c r="D130" s="166" t="s">
        <v>314</v>
      </c>
    </row>
    <row r="131" spans="1:4" ht="38.25" customHeight="1" x14ac:dyDescent="0.25">
      <c r="A131" s="278" t="s">
        <v>301</v>
      </c>
      <c r="B131" s="169">
        <v>43887</v>
      </c>
      <c r="C131" s="199" t="s">
        <v>310</v>
      </c>
      <c r="D131" s="176" t="s">
        <v>336</v>
      </c>
    </row>
    <row r="132" spans="1:4" ht="68.25" customHeight="1" x14ac:dyDescent="0.25">
      <c r="A132" s="279" t="s">
        <v>302</v>
      </c>
      <c r="B132" s="169">
        <v>43884</v>
      </c>
      <c r="C132" s="170" t="s">
        <v>315</v>
      </c>
      <c r="D132" s="172" t="s">
        <v>316</v>
      </c>
    </row>
    <row r="133" spans="1:4" ht="30.75" customHeight="1" x14ac:dyDescent="0.25">
      <c r="A133" s="278" t="s">
        <v>303</v>
      </c>
      <c r="B133" s="170" t="s">
        <v>317</v>
      </c>
      <c r="C133" s="170" t="s">
        <v>318</v>
      </c>
      <c r="D133" s="172" t="s">
        <v>319</v>
      </c>
    </row>
    <row r="134" spans="1:4" ht="36.75" customHeight="1" x14ac:dyDescent="0.25">
      <c r="A134" s="279" t="s">
        <v>303</v>
      </c>
      <c r="B134" s="170" t="s">
        <v>317</v>
      </c>
      <c r="C134" s="170" t="s">
        <v>318</v>
      </c>
      <c r="D134" s="172" t="s">
        <v>320</v>
      </c>
    </row>
    <row r="135" spans="1:4" ht="33" customHeight="1" x14ac:dyDescent="0.25">
      <c r="A135" s="278" t="s">
        <v>303</v>
      </c>
      <c r="B135" s="170" t="s">
        <v>317</v>
      </c>
      <c r="C135" s="170" t="s">
        <v>318</v>
      </c>
      <c r="D135" s="172" t="s">
        <v>321</v>
      </c>
    </row>
    <row r="136" spans="1:4" ht="32.25" customHeight="1" x14ac:dyDescent="0.25">
      <c r="A136" s="279" t="s">
        <v>303</v>
      </c>
      <c r="B136" s="170" t="s">
        <v>317</v>
      </c>
      <c r="C136" s="170" t="s">
        <v>318</v>
      </c>
      <c r="D136" s="172" t="s">
        <v>322</v>
      </c>
    </row>
    <row r="137" spans="1:4" ht="39.75" customHeight="1" x14ac:dyDescent="0.25">
      <c r="A137" s="279" t="s">
        <v>303</v>
      </c>
      <c r="B137" s="170" t="s">
        <v>317</v>
      </c>
      <c r="C137" s="170" t="s">
        <v>318</v>
      </c>
      <c r="D137" s="172" t="s">
        <v>323</v>
      </c>
    </row>
    <row r="138" spans="1:4" ht="36.75" customHeight="1" x14ac:dyDescent="0.25">
      <c r="A138" s="279" t="s">
        <v>304</v>
      </c>
      <c r="B138" s="170" t="s">
        <v>317</v>
      </c>
      <c r="C138" s="170" t="s">
        <v>318</v>
      </c>
      <c r="D138" s="172" t="s">
        <v>324</v>
      </c>
    </row>
    <row r="139" spans="1:4" ht="34.5" customHeight="1" x14ac:dyDescent="0.25">
      <c r="A139" s="279" t="s">
        <v>304</v>
      </c>
      <c r="B139" s="170" t="s">
        <v>317</v>
      </c>
      <c r="C139" s="170" t="s">
        <v>318</v>
      </c>
      <c r="D139" s="172" t="s">
        <v>325</v>
      </c>
    </row>
    <row r="140" spans="1:4" ht="36" customHeight="1" x14ac:dyDescent="0.25">
      <c r="A140" s="279" t="s">
        <v>304</v>
      </c>
      <c r="B140" s="169" t="s">
        <v>317</v>
      </c>
      <c r="C140" s="170" t="s">
        <v>318</v>
      </c>
      <c r="D140" s="172" t="s">
        <v>326</v>
      </c>
    </row>
    <row r="141" spans="1:4" ht="33.75" customHeight="1" x14ac:dyDescent="0.25">
      <c r="A141" s="279" t="s">
        <v>304</v>
      </c>
      <c r="B141" s="170" t="s">
        <v>317</v>
      </c>
      <c r="C141" s="170" t="s">
        <v>318</v>
      </c>
      <c r="D141" s="172" t="s">
        <v>327</v>
      </c>
    </row>
    <row r="142" spans="1:4" ht="36" customHeight="1" x14ac:dyDescent="0.25">
      <c r="A142" s="279" t="s">
        <v>304</v>
      </c>
      <c r="B142" s="169" t="s">
        <v>317</v>
      </c>
      <c r="C142" s="170" t="s">
        <v>318</v>
      </c>
      <c r="D142" s="166" t="s">
        <v>329</v>
      </c>
    </row>
    <row r="143" spans="1:4" ht="30" customHeight="1" x14ac:dyDescent="0.25">
      <c r="A143" s="279" t="s">
        <v>305</v>
      </c>
      <c r="B143" s="169" t="s">
        <v>317</v>
      </c>
      <c r="C143" s="170" t="s">
        <v>318</v>
      </c>
      <c r="D143" s="166" t="s">
        <v>330</v>
      </c>
    </row>
    <row r="144" spans="1:4" ht="29.25" customHeight="1" x14ac:dyDescent="0.25">
      <c r="A144" s="278" t="s">
        <v>305</v>
      </c>
      <c r="B144" s="169" t="s">
        <v>317</v>
      </c>
      <c r="C144" s="170" t="s">
        <v>318</v>
      </c>
      <c r="D144" s="166" t="s">
        <v>331</v>
      </c>
    </row>
    <row r="145" spans="1:4" ht="30.75" customHeight="1" x14ac:dyDescent="0.25">
      <c r="A145" s="278" t="s">
        <v>306</v>
      </c>
      <c r="B145" s="282"/>
      <c r="C145" s="283" t="s">
        <v>318</v>
      </c>
      <c r="D145" s="280" t="s">
        <v>332</v>
      </c>
    </row>
    <row r="146" spans="1:4" ht="29.25" customHeight="1" x14ac:dyDescent="0.25">
      <c r="A146" s="278" t="s">
        <v>306</v>
      </c>
      <c r="B146" s="283" t="s">
        <v>317</v>
      </c>
      <c r="C146" s="283" t="s">
        <v>337</v>
      </c>
      <c r="D146" s="280" t="s">
        <v>333</v>
      </c>
    </row>
    <row r="147" spans="1:4" ht="42" customHeight="1" x14ac:dyDescent="0.25">
      <c r="A147" s="278" t="s">
        <v>306</v>
      </c>
      <c r="B147" s="169" t="s">
        <v>317</v>
      </c>
      <c r="C147" s="170" t="s">
        <v>318</v>
      </c>
      <c r="D147" s="166" t="s">
        <v>338</v>
      </c>
    </row>
    <row r="148" spans="1:4" ht="42" customHeight="1" x14ac:dyDescent="0.25">
      <c r="A148" s="278" t="s">
        <v>304</v>
      </c>
      <c r="B148" s="169" t="s">
        <v>317</v>
      </c>
      <c r="C148" s="170" t="s">
        <v>318</v>
      </c>
      <c r="D148" s="166" t="s">
        <v>328</v>
      </c>
    </row>
    <row r="149" spans="1:4" ht="36.75" customHeight="1" x14ac:dyDescent="0.25">
      <c r="A149" s="278" t="s">
        <v>306</v>
      </c>
      <c r="B149" s="169" t="s">
        <v>317</v>
      </c>
      <c r="C149" s="170" t="s">
        <v>318</v>
      </c>
      <c r="D149" s="166" t="s">
        <v>339</v>
      </c>
    </row>
    <row r="150" spans="1:4" ht="45.75" customHeight="1" x14ac:dyDescent="0.25">
      <c r="A150" s="281" t="s">
        <v>307</v>
      </c>
      <c r="B150" s="169" t="s">
        <v>317</v>
      </c>
      <c r="C150" s="170" t="s">
        <v>341</v>
      </c>
      <c r="D150" s="166" t="s">
        <v>340</v>
      </c>
    </row>
    <row r="151" spans="1:4" ht="23.25" customHeight="1" x14ac:dyDescent="0.25"/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topLeftCell="A4" zoomScaleNormal="100" zoomScaleSheetLayoutView="100" workbookViewId="0">
      <selection activeCell="E8" sqref="E8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82" t="s">
        <v>163</v>
      </c>
      <c r="B1" s="382"/>
      <c r="C1" s="382"/>
      <c r="D1" s="212"/>
      <c r="E1" s="212"/>
    </row>
    <row r="2" spans="1:5" ht="18.75" x14ac:dyDescent="0.25">
      <c r="A2" s="368" t="s">
        <v>164</v>
      </c>
      <c r="B2" s="368"/>
      <c r="C2" s="368"/>
      <c r="D2" s="203"/>
      <c r="E2" s="203"/>
    </row>
    <row r="3" spans="1:5" ht="75.75" customHeight="1" x14ac:dyDescent="0.25">
      <c r="A3" s="206" t="s">
        <v>165</v>
      </c>
      <c r="B3" s="211" t="s">
        <v>243</v>
      </c>
      <c r="C3" s="209" t="s">
        <v>244</v>
      </c>
      <c r="D3" s="206" t="s">
        <v>245</v>
      </c>
      <c r="E3" s="206" t="s">
        <v>246</v>
      </c>
    </row>
    <row r="4" spans="1:5" ht="18.75" x14ac:dyDescent="0.3">
      <c r="A4" s="69" t="s">
        <v>166</v>
      </c>
      <c r="B4" s="72"/>
      <c r="C4" s="155"/>
      <c r="D4" s="73"/>
      <c r="E4" s="73"/>
    </row>
    <row r="5" spans="1:5" ht="18.75" x14ac:dyDescent="0.25">
      <c r="A5" s="67" t="s">
        <v>167</v>
      </c>
      <c r="B5" s="100">
        <v>0</v>
      </c>
      <c r="C5" s="113">
        <v>0</v>
      </c>
      <c r="D5" s="122">
        <v>0</v>
      </c>
      <c r="E5" s="122">
        <v>0</v>
      </c>
    </row>
    <row r="6" spans="1:5" ht="37.5" x14ac:dyDescent="0.25">
      <c r="A6" s="30" t="s">
        <v>168</v>
      </c>
      <c r="B6" s="21" t="s">
        <v>456</v>
      </c>
      <c r="C6" s="99"/>
      <c r="D6" s="100"/>
      <c r="E6" s="100"/>
    </row>
    <row r="7" spans="1:5" ht="37.5" x14ac:dyDescent="0.25">
      <c r="A7" s="30" t="s">
        <v>169</v>
      </c>
      <c r="B7" s="57"/>
      <c r="C7" s="99"/>
      <c r="D7" s="100"/>
      <c r="E7" s="100"/>
    </row>
    <row r="8" spans="1:5" ht="37.5" x14ac:dyDescent="0.25">
      <c r="A8" s="30" t="s">
        <v>170</v>
      </c>
      <c r="B8" s="21" t="s">
        <v>444</v>
      </c>
      <c r="C8" s="24">
        <v>1895</v>
      </c>
      <c r="D8" s="100"/>
      <c r="E8" s="215"/>
    </row>
    <row r="9" spans="1:5" ht="18.75" x14ac:dyDescent="0.25">
      <c r="A9" s="67" t="s">
        <v>171</v>
      </c>
      <c r="B9" s="298">
        <v>0</v>
      </c>
      <c r="C9">
        <v>0</v>
      </c>
      <c r="D9" s="100">
        <v>0</v>
      </c>
      <c r="E9" s="100">
        <v>0</v>
      </c>
    </row>
    <row r="10" spans="1:5" ht="18.75" x14ac:dyDescent="0.25">
      <c r="A10" s="30" t="s">
        <v>172</v>
      </c>
      <c r="B10" s="100">
        <v>0</v>
      </c>
      <c r="C10" s="99">
        <v>0</v>
      </c>
      <c r="D10" s="100">
        <v>0</v>
      </c>
      <c r="E10" s="100">
        <v>0</v>
      </c>
    </row>
    <row r="11" spans="1:5" ht="37.5" x14ac:dyDescent="0.25">
      <c r="A11" s="30" t="s">
        <v>173</v>
      </c>
      <c r="B11" s="21" t="s">
        <v>448</v>
      </c>
      <c r="C11" s="24">
        <v>1310</v>
      </c>
      <c r="D11" s="100"/>
      <c r="E11" s="215"/>
    </row>
    <row r="12" spans="1:5" ht="18.75" x14ac:dyDescent="0.25">
      <c r="A12" s="70" t="s">
        <v>199</v>
      </c>
      <c r="B12" s="298">
        <v>0</v>
      </c>
      <c r="C12" s="99">
        <v>0</v>
      </c>
      <c r="D12" s="100">
        <v>0</v>
      </c>
      <c r="E12" s="100">
        <v>0</v>
      </c>
    </row>
    <row r="13" spans="1:5" ht="18.75" x14ac:dyDescent="0.25">
      <c r="A13" s="74" t="s">
        <v>174</v>
      </c>
      <c r="B13" s="100">
        <v>0</v>
      </c>
      <c r="C13" s="99">
        <v>0</v>
      </c>
      <c r="D13" s="100">
        <v>0</v>
      </c>
      <c r="E13" s="100">
        <v>0</v>
      </c>
    </row>
    <row r="14" spans="1:5" ht="18.75" customHeight="1" x14ac:dyDescent="0.3">
      <c r="A14" s="47" t="s">
        <v>175</v>
      </c>
      <c r="B14" s="71"/>
      <c r="C14" s="156"/>
      <c r="D14" s="71"/>
      <c r="E14" s="71"/>
    </row>
    <row r="15" spans="1:5" ht="18.75" x14ac:dyDescent="0.25">
      <c r="A15" s="30" t="s">
        <v>176</v>
      </c>
      <c r="B15" s="21" t="s">
        <v>179</v>
      </c>
      <c r="C15" s="24" t="s">
        <v>178</v>
      </c>
      <c r="D15" s="100"/>
      <c r="E15" s="100"/>
    </row>
    <row r="16" spans="1:5" ht="18.75" x14ac:dyDescent="0.25">
      <c r="A16" s="30" t="s">
        <v>177</v>
      </c>
      <c r="B16" s="100">
        <v>0</v>
      </c>
      <c r="C16" s="99">
        <v>0</v>
      </c>
      <c r="D16" s="100">
        <v>0</v>
      </c>
      <c r="E16" s="100">
        <v>0</v>
      </c>
    </row>
    <row r="17" spans="1:5" ht="18.75" x14ac:dyDescent="0.3">
      <c r="A17" s="1"/>
      <c r="B17" s="297">
        <v>0</v>
      </c>
      <c r="C17" s="297">
        <v>0</v>
      </c>
      <c r="D17" s="297">
        <v>0</v>
      </c>
      <c r="E17" s="297">
        <v>0</v>
      </c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K29" sqref="K29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68" t="s">
        <v>180</v>
      </c>
      <c r="B1" s="368"/>
    </row>
    <row r="2" spans="1:2" ht="18.75" x14ac:dyDescent="0.25">
      <c r="A2" s="206" t="s">
        <v>181</v>
      </c>
      <c r="B2" s="206" t="s">
        <v>188</v>
      </c>
    </row>
    <row r="3" spans="1:2" ht="73.5" customHeight="1" x14ac:dyDescent="0.25">
      <c r="A3" s="159" t="s">
        <v>182</v>
      </c>
      <c r="B3" s="165">
        <v>0</v>
      </c>
    </row>
    <row r="4" spans="1:2" ht="101.25" customHeight="1" x14ac:dyDescent="0.25">
      <c r="A4" s="159" t="s">
        <v>183</v>
      </c>
      <c r="B4" s="165">
        <v>0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60" t="s">
        <v>184</v>
      </c>
      <c r="B1" s="160"/>
      <c r="C1" s="160"/>
      <c r="D1" s="160"/>
    </row>
    <row r="2" spans="1:4" ht="37.5" customHeight="1" x14ac:dyDescent="0.25">
      <c r="A2" s="206" t="s">
        <v>62</v>
      </c>
      <c r="B2" s="206" t="s">
        <v>185</v>
      </c>
      <c r="C2" s="206" t="s">
        <v>186</v>
      </c>
      <c r="D2" s="206" t="s">
        <v>187</v>
      </c>
    </row>
    <row r="3" spans="1:4" ht="44.25" customHeight="1" x14ac:dyDescent="0.25">
      <c r="A3" s="64">
        <v>1</v>
      </c>
      <c r="B3" s="30" t="s">
        <v>189</v>
      </c>
      <c r="C3" s="75"/>
      <c r="D3" s="21"/>
    </row>
    <row r="4" spans="1:4" ht="59.25" customHeight="1" x14ac:dyDescent="0.25">
      <c r="A4" s="64">
        <v>2</v>
      </c>
      <c r="B4" s="30" t="s">
        <v>190</v>
      </c>
      <c r="C4" s="75"/>
      <c r="D4" s="21"/>
    </row>
    <row r="5" spans="1:4" ht="49.5" customHeight="1" x14ac:dyDescent="0.25">
      <c r="A5" s="64">
        <v>3</v>
      </c>
      <c r="B5" s="30" t="s">
        <v>191</v>
      </c>
      <c r="C5" s="75"/>
      <c r="D5" s="21"/>
    </row>
    <row r="6" spans="1:4" ht="48.75" customHeight="1" x14ac:dyDescent="0.25">
      <c r="A6" s="64">
        <v>4</v>
      </c>
      <c r="B6" s="68" t="s">
        <v>174</v>
      </c>
      <c r="C6" s="75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82" t="s">
        <v>153</v>
      </c>
      <c r="B1" s="382"/>
      <c r="C1" s="382"/>
      <c r="D1" s="382"/>
      <c r="E1" s="382"/>
    </row>
    <row r="2" spans="1:5" ht="39" customHeight="1" x14ac:dyDescent="0.25">
      <c r="A2" s="202" t="s">
        <v>62</v>
      </c>
      <c r="B2" s="202" t="s">
        <v>154</v>
      </c>
      <c r="C2" s="202" t="s">
        <v>155</v>
      </c>
      <c r="D2" s="202" t="s">
        <v>156</v>
      </c>
      <c r="E2" s="202" t="s">
        <v>157</v>
      </c>
    </row>
    <row r="3" spans="1:5" ht="18.75" x14ac:dyDescent="0.25">
      <c r="A3" s="67">
        <v>1</v>
      </c>
      <c r="B3" s="67" t="s">
        <v>158</v>
      </c>
      <c r="C3" s="103">
        <v>0</v>
      </c>
      <c r="D3" s="103">
        <v>0</v>
      </c>
      <c r="E3" s="68"/>
    </row>
    <row r="4" spans="1:5" ht="18.75" x14ac:dyDescent="0.25">
      <c r="A4" s="30">
        <v>2</v>
      </c>
      <c r="B4" s="67" t="s">
        <v>159</v>
      </c>
      <c r="C4" s="103">
        <v>0</v>
      </c>
      <c r="D4" s="103">
        <v>0</v>
      </c>
      <c r="E4" s="68"/>
    </row>
    <row r="5" spans="1:5" ht="18.75" x14ac:dyDescent="0.25">
      <c r="A5" s="67">
        <v>3</v>
      </c>
      <c r="B5" s="67" t="s">
        <v>160</v>
      </c>
      <c r="C5" s="103">
        <v>0</v>
      </c>
      <c r="D5" s="103">
        <v>0</v>
      </c>
      <c r="E5" s="68"/>
    </row>
    <row r="6" spans="1:5" ht="18.75" x14ac:dyDescent="0.25">
      <c r="A6" s="383">
        <v>4</v>
      </c>
      <c r="B6" s="383" t="s">
        <v>161</v>
      </c>
      <c r="C6" s="216">
        <v>0</v>
      </c>
      <c r="D6" s="103">
        <v>0</v>
      </c>
      <c r="E6" s="68"/>
    </row>
    <row r="7" spans="1:5" ht="18.75" x14ac:dyDescent="0.25">
      <c r="A7" s="384"/>
      <c r="B7" s="384"/>
      <c r="C7" s="216">
        <v>0</v>
      </c>
      <c r="D7" s="103">
        <v>0</v>
      </c>
      <c r="E7" s="68"/>
    </row>
    <row r="8" spans="1:5" ht="18.75" x14ac:dyDescent="0.25">
      <c r="A8" s="30">
        <v>5</v>
      </c>
      <c r="B8" s="67" t="s">
        <v>162</v>
      </c>
      <c r="C8" s="216">
        <v>0</v>
      </c>
      <c r="D8" s="103">
        <v>0</v>
      </c>
      <c r="E8" s="68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F20" sqref="F20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68" t="s">
        <v>128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3" ht="19.5" customHeight="1" x14ac:dyDescent="0.3">
      <c r="A2" s="385" t="s">
        <v>43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3" ht="18.75" x14ac:dyDescent="0.3">
      <c r="A3" s="347" t="s">
        <v>19</v>
      </c>
      <c r="B3" s="377" t="s">
        <v>13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</row>
    <row r="4" spans="1:13" ht="19.5" customHeight="1" x14ac:dyDescent="0.25">
      <c r="A4" s="347"/>
      <c r="B4" s="347" t="s">
        <v>14</v>
      </c>
      <c r="C4" s="347" t="s">
        <v>20</v>
      </c>
      <c r="D4" s="347" t="s">
        <v>129</v>
      </c>
      <c r="E4" s="347"/>
      <c r="F4" s="347" t="s">
        <v>15</v>
      </c>
      <c r="G4" s="337" t="s">
        <v>249</v>
      </c>
      <c r="H4" s="347" t="s">
        <v>81</v>
      </c>
      <c r="I4" s="347" t="s">
        <v>85</v>
      </c>
      <c r="J4" s="347" t="s">
        <v>16</v>
      </c>
      <c r="K4" s="347" t="s">
        <v>46</v>
      </c>
      <c r="L4" s="347" t="s">
        <v>17</v>
      </c>
    </row>
    <row r="5" spans="1:13" ht="37.5" customHeight="1" x14ac:dyDescent="0.25">
      <c r="A5" s="347"/>
      <c r="B5" s="347"/>
      <c r="C5" s="347"/>
      <c r="D5" s="206" t="s">
        <v>131</v>
      </c>
      <c r="E5" s="206" t="s">
        <v>130</v>
      </c>
      <c r="F5" s="347"/>
      <c r="G5" s="339"/>
      <c r="H5" s="347"/>
      <c r="I5" s="347"/>
      <c r="J5" s="347"/>
      <c r="K5" s="347"/>
      <c r="L5" s="347"/>
    </row>
    <row r="6" spans="1:13" s="79" customFormat="1" ht="36" customHeight="1" x14ac:dyDescent="0.3">
      <c r="A6" s="208">
        <f>SUM(B6:L6)-A10</f>
        <v>23</v>
      </c>
      <c r="B6" s="105">
        <v>1</v>
      </c>
      <c r="C6" s="105">
        <v>2</v>
      </c>
      <c r="D6" s="105">
        <v>1</v>
      </c>
      <c r="E6" s="105">
        <v>0</v>
      </c>
      <c r="F6" s="105">
        <v>1</v>
      </c>
      <c r="G6" s="105">
        <v>0</v>
      </c>
      <c r="H6" s="105">
        <v>1</v>
      </c>
      <c r="I6" s="105">
        <v>1</v>
      </c>
      <c r="J6" s="105">
        <v>13</v>
      </c>
      <c r="K6" s="105">
        <v>3</v>
      </c>
      <c r="L6" s="105">
        <v>3</v>
      </c>
      <c r="M6" s="92"/>
    </row>
    <row r="7" spans="1:13" ht="18.75" customHeight="1" x14ac:dyDescent="0.3">
      <c r="A7" s="386" t="str">
        <f>IF(A6=B6+C6+D6+E6+F6+G6+H6+I6+J6+K6+L6-A10,"ПРАВИЛЬНО"," НЕПРАВИЛЬНО")</f>
        <v>ПРАВИЛЬНО</v>
      </c>
      <c r="B7" s="387"/>
      <c r="C7" s="388" t="s">
        <v>18</v>
      </c>
      <c r="D7" s="388"/>
      <c r="E7" s="388"/>
      <c r="F7" s="388"/>
      <c r="G7" s="388"/>
      <c r="H7" s="388"/>
      <c r="I7" s="388"/>
      <c r="J7" s="388"/>
      <c r="K7" s="388"/>
      <c r="L7" s="389"/>
      <c r="M7" s="93"/>
    </row>
    <row r="8" spans="1:13" ht="36" customHeight="1" x14ac:dyDescent="0.25">
      <c r="A8" s="106">
        <f>SUM(B8:L8)</f>
        <v>100</v>
      </c>
      <c r="B8" s="106">
        <f>100/A6*(B6-B10)</f>
        <v>4.3478260869565215</v>
      </c>
      <c r="C8" s="106">
        <f>100/A6*(C6-C10)</f>
        <v>8.695652173913043</v>
      </c>
      <c r="D8" s="106">
        <f>100/A6*(D6-D10)</f>
        <v>4.3478260869565215</v>
      </c>
      <c r="E8" s="106">
        <f>100/A6*(E6-E10)</f>
        <v>0</v>
      </c>
      <c r="F8" s="106">
        <f>100/A6*(F6-F10)</f>
        <v>0</v>
      </c>
      <c r="G8" s="106">
        <f>100/A6*(G6-G10)</f>
        <v>0</v>
      </c>
      <c r="H8" s="106">
        <f>100/A6*(H6-H10)</f>
        <v>0</v>
      </c>
      <c r="I8" s="106">
        <f>100/A6*(I6-I10)</f>
        <v>0</v>
      </c>
      <c r="J8" s="106">
        <f>100/A6*(J6-J10)</f>
        <v>56.521739130434781</v>
      </c>
      <c r="K8" s="106">
        <f>100/A6*(K6-K10)</f>
        <v>13.043478260869565</v>
      </c>
      <c r="L8" s="106">
        <f>100/A6*(L6-L10)</f>
        <v>13.043478260869565</v>
      </c>
      <c r="M8" s="271"/>
    </row>
    <row r="9" spans="1:13" ht="19.5" customHeight="1" x14ac:dyDescent="0.3">
      <c r="A9" s="377" t="s">
        <v>214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93"/>
    </row>
    <row r="10" spans="1:13" s="62" customFormat="1" ht="36" customHeight="1" x14ac:dyDescent="0.25">
      <c r="A10" s="101">
        <f>SUM(B10:L10)</f>
        <v>3</v>
      </c>
      <c r="B10" s="21">
        <v>0</v>
      </c>
      <c r="C10" s="21">
        <v>0</v>
      </c>
      <c r="D10" s="21">
        <v>0</v>
      </c>
      <c r="E10" s="21">
        <v>0</v>
      </c>
      <c r="F10" s="21">
        <v>1</v>
      </c>
      <c r="G10" s="21">
        <v>0</v>
      </c>
      <c r="H10" s="21">
        <v>1</v>
      </c>
      <c r="I10" s="21">
        <v>1</v>
      </c>
      <c r="J10" s="21">
        <v>0</v>
      </c>
      <c r="K10" s="21">
        <v>0</v>
      </c>
      <c r="L10" s="21">
        <v>0</v>
      </c>
    </row>
    <row r="11" spans="1:13" ht="19.5" customHeight="1" x14ac:dyDescent="0.25">
      <c r="A11" s="376" t="s">
        <v>208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</row>
    <row r="12" spans="1:13" s="80" customFormat="1" ht="36" customHeight="1" x14ac:dyDescent="0.3">
      <c r="A12" s="35">
        <f>SUM(B12:L12)</f>
        <v>3</v>
      </c>
      <c r="B12" s="157">
        <v>0</v>
      </c>
      <c r="C12" s="157"/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2</v>
      </c>
      <c r="K12" s="157">
        <v>1</v>
      </c>
      <c r="L12" s="157">
        <v>0</v>
      </c>
    </row>
    <row r="13" spans="1:13" s="80" customFormat="1" ht="18.75" x14ac:dyDescent="0.3"/>
    <row r="14" spans="1:13" s="80" customFormat="1" ht="18.75" x14ac:dyDescent="0.3"/>
    <row r="15" spans="1:13" s="80" customFormat="1" ht="18.75" x14ac:dyDescent="0.3"/>
    <row r="16" spans="1:13" s="80" customFormat="1" ht="18.75" x14ac:dyDescent="0.3"/>
    <row r="17" s="80" customFormat="1" ht="18.75" x14ac:dyDescent="0.3"/>
    <row r="18" s="80" customFormat="1" ht="18.75" x14ac:dyDescent="0.3"/>
    <row r="19" s="80" customFormat="1" ht="18.75" x14ac:dyDescent="0.3"/>
    <row r="20" s="80" customFormat="1" ht="18.75" x14ac:dyDescent="0.3"/>
    <row r="21" s="80" customFormat="1" ht="18.75" x14ac:dyDescent="0.3"/>
    <row r="22" s="80" customFormat="1" ht="18.75" x14ac:dyDescent="0.3"/>
    <row r="23" s="80" customFormat="1" ht="18.75" x14ac:dyDescent="0.3"/>
    <row r="24" s="80" customFormat="1" ht="18.75" x14ac:dyDescent="0.3"/>
    <row r="25" s="80" customFormat="1" ht="18.75" x14ac:dyDescent="0.3"/>
    <row r="26" s="80" customFormat="1" ht="18.75" x14ac:dyDescent="0.3"/>
    <row r="27" s="80" customFormat="1" ht="18.75" x14ac:dyDescent="0.3"/>
    <row r="28" s="80" customFormat="1" ht="18.75" x14ac:dyDescent="0.3"/>
    <row r="29" s="80" customFormat="1" ht="18.75" x14ac:dyDescent="0.3"/>
    <row r="30" s="80" customFormat="1" ht="18.75" x14ac:dyDescent="0.3"/>
    <row r="31" s="80" customFormat="1" ht="18.75" x14ac:dyDescent="0.3"/>
    <row r="32" s="80" customFormat="1" ht="18.75" x14ac:dyDescent="0.3"/>
    <row r="33" s="80" customFormat="1" ht="18.75" x14ac:dyDescent="0.3"/>
    <row r="34" s="80" customFormat="1" ht="18.75" x14ac:dyDescent="0.3"/>
    <row r="35" s="80" customFormat="1" ht="18.75" x14ac:dyDescent="0.3"/>
    <row r="36" s="80" customFormat="1" ht="18.75" x14ac:dyDescent="0.3"/>
    <row r="37" s="80" customFormat="1" ht="18.75" x14ac:dyDescent="0.3"/>
    <row r="38" s="80" customFormat="1" ht="18.75" x14ac:dyDescent="0.3"/>
    <row r="39" s="80" customFormat="1" ht="18.75" x14ac:dyDescent="0.3"/>
    <row r="40" s="80" customFormat="1" ht="18.75" x14ac:dyDescent="0.3"/>
    <row r="41" s="80" customFormat="1" ht="18.75" x14ac:dyDescent="0.3"/>
    <row r="42" s="80" customFormat="1" ht="18.75" x14ac:dyDescent="0.3"/>
    <row r="43" s="80" customFormat="1" ht="18.75" x14ac:dyDescent="0.3"/>
    <row r="44" s="80" customFormat="1" ht="18.75" x14ac:dyDescent="0.3"/>
    <row r="45" s="80" customFormat="1" ht="18.75" x14ac:dyDescent="0.3"/>
    <row r="46" s="80" customFormat="1" ht="18.75" x14ac:dyDescent="0.3"/>
    <row r="47" s="80" customFormat="1" ht="18.75" x14ac:dyDescent="0.3"/>
    <row r="48" s="80" customFormat="1" ht="18.75" x14ac:dyDescent="0.3"/>
    <row r="49" s="80" customFormat="1" ht="18.75" x14ac:dyDescent="0.3"/>
    <row r="50" s="80" customFormat="1" ht="18.75" x14ac:dyDescent="0.3"/>
    <row r="51" s="80" customFormat="1" ht="18.75" x14ac:dyDescent="0.3"/>
    <row r="52" s="80" customFormat="1" ht="18.75" x14ac:dyDescent="0.3"/>
    <row r="53" s="80" customFormat="1" ht="18.75" x14ac:dyDescent="0.3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Normal="100" zoomScaleSheetLayoutView="100" workbookViewId="0">
      <selection activeCell="B35" sqref="B35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36" t="s">
        <v>44</v>
      </c>
      <c r="B1" s="336"/>
      <c r="C1" s="336"/>
    </row>
    <row r="2" spans="1:4" ht="18.75" customHeight="1" x14ac:dyDescent="0.25">
      <c r="A2" s="206" t="s">
        <v>1</v>
      </c>
      <c r="B2" s="206" t="s">
        <v>2</v>
      </c>
      <c r="C2" s="206" t="s">
        <v>47</v>
      </c>
    </row>
    <row r="3" spans="1:4" ht="18.75" customHeight="1" x14ac:dyDescent="0.25">
      <c r="A3" s="28" t="s">
        <v>200</v>
      </c>
      <c r="B3" s="101">
        <f>SUM(B6:B14)</f>
        <v>16</v>
      </c>
      <c r="C3" s="95">
        <f>SUM(B6:B14)</f>
        <v>16</v>
      </c>
      <c r="D3" s="108">
        <f>SUM(B6:B14)-B4</f>
        <v>13</v>
      </c>
    </row>
    <row r="4" spans="1:4" ht="55.5" customHeight="1" x14ac:dyDescent="0.25">
      <c r="A4" s="97" t="s">
        <v>216</v>
      </c>
      <c r="B4" s="58">
        <v>3</v>
      </c>
      <c r="C4" s="94"/>
      <c r="D4" s="108"/>
    </row>
    <row r="5" spans="1:4" ht="18.75" x14ac:dyDescent="0.25">
      <c r="A5" s="209" t="s">
        <v>0</v>
      </c>
      <c r="B5" s="87"/>
      <c r="C5" s="88"/>
    </row>
    <row r="6" spans="1:4" ht="18.75" x14ac:dyDescent="0.25">
      <c r="A6" s="29" t="s">
        <v>205</v>
      </c>
      <c r="B6" s="21">
        <v>13</v>
      </c>
      <c r="C6" s="31">
        <f>100/B3*B6</f>
        <v>81.25</v>
      </c>
    </row>
    <row r="7" spans="1:4" ht="18.75" customHeight="1" x14ac:dyDescent="0.25">
      <c r="A7" s="29" t="s">
        <v>21</v>
      </c>
      <c r="B7" s="21">
        <v>0</v>
      </c>
      <c r="C7" s="31">
        <f>100/B3*B7</f>
        <v>0</v>
      </c>
    </row>
    <row r="8" spans="1:4" ht="18.75" customHeight="1" x14ac:dyDescent="0.25">
      <c r="A8" s="29" t="s">
        <v>204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1</v>
      </c>
      <c r="C9" s="31">
        <f>100/B3*B9</f>
        <v>6.25</v>
      </c>
    </row>
    <row r="10" spans="1:4" ht="18.75" customHeight="1" x14ac:dyDescent="0.25">
      <c r="A10" s="29" t="s">
        <v>23</v>
      </c>
      <c r="B10" s="21">
        <v>1</v>
      </c>
      <c r="C10" s="31">
        <f>100/B3*B10</f>
        <v>6.25</v>
      </c>
    </row>
    <row r="11" spans="1:4" ht="18.75" customHeight="1" x14ac:dyDescent="0.25">
      <c r="A11" s="29" t="s">
        <v>24</v>
      </c>
      <c r="B11" s="21">
        <v>1</v>
      </c>
      <c r="C11" s="31">
        <f>100/B3*B11</f>
        <v>6.25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0</v>
      </c>
      <c r="C14" s="31">
        <f>100/B3*B14</f>
        <v>0</v>
      </c>
    </row>
    <row r="15" spans="1:4" ht="18.75" x14ac:dyDescent="0.25">
      <c r="A15" s="209" t="s">
        <v>27</v>
      </c>
      <c r="B15" s="89">
        <f>SUM(B16,B18,B19,B20)</f>
        <v>13</v>
      </c>
      <c r="C15" s="90" t="str">
        <f>IF(B15=D3,"ПРАВИЛЬНО","НЕПРАВИЛЬНО")</f>
        <v>ПРАВИЛЬНО</v>
      </c>
    </row>
    <row r="16" spans="1:4" ht="18.75" customHeight="1" x14ac:dyDescent="0.25">
      <c r="A16" s="29" t="s">
        <v>272</v>
      </c>
      <c r="B16" s="36">
        <v>11</v>
      </c>
      <c r="C16" s="31">
        <f>100/D3*B16</f>
        <v>84.615384615384613</v>
      </c>
    </row>
    <row r="17" spans="1:3" ht="56.25" customHeight="1" x14ac:dyDescent="0.25">
      <c r="A17" s="33" t="s">
        <v>213</v>
      </c>
      <c r="B17" s="37">
        <v>0</v>
      </c>
      <c r="C17" s="31">
        <f>100/D3*B17</f>
        <v>0</v>
      </c>
    </row>
    <row r="18" spans="1:3" ht="18.75" customHeight="1" x14ac:dyDescent="0.25">
      <c r="A18" s="29" t="s">
        <v>28</v>
      </c>
      <c r="B18" s="37">
        <v>1</v>
      </c>
      <c r="C18" s="31">
        <f>100/D3*B18</f>
        <v>7.6923076923076925</v>
      </c>
    </row>
    <row r="19" spans="1:3" ht="18.75" customHeight="1" x14ac:dyDescent="0.25">
      <c r="A19" s="29" t="s">
        <v>29</v>
      </c>
      <c r="B19" s="37">
        <v>1</v>
      </c>
      <c r="C19" s="31">
        <f>100/D3*B19</f>
        <v>7.6923076923076925</v>
      </c>
    </row>
    <row r="20" spans="1:3" ht="18.75" customHeight="1" x14ac:dyDescent="0.25">
      <c r="A20" s="29" t="s">
        <v>30</v>
      </c>
      <c r="B20" s="37">
        <v>0</v>
      </c>
      <c r="C20" s="31">
        <f>100/D3*B20</f>
        <v>0</v>
      </c>
    </row>
    <row r="21" spans="1:3" ht="18.75" x14ac:dyDescent="0.25">
      <c r="A21" s="209" t="s">
        <v>31</v>
      </c>
      <c r="B21" s="89">
        <f>SUM(B22:B25)</f>
        <v>16</v>
      </c>
      <c r="C21" s="90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1</v>
      </c>
      <c r="C22" s="31">
        <f>100/B3*B22</f>
        <v>6.25</v>
      </c>
    </row>
    <row r="23" spans="1:3" ht="18.75" x14ac:dyDescent="0.25">
      <c r="A23" s="29" t="s">
        <v>33</v>
      </c>
      <c r="B23" s="37">
        <v>3</v>
      </c>
      <c r="C23" s="31">
        <f>100/B3*B23</f>
        <v>18.75</v>
      </c>
    </row>
    <row r="24" spans="1:3" ht="18.75" x14ac:dyDescent="0.25">
      <c r="A24" s="29" t="s">
        <v>34</v>
      </c>
      <c r="B24" s="37">
        <v>9</v>
      </c>
      <c r="C24" s="31">
        <f>100/B3*B24</f>
        <v>56.25</v>
      </c>
    </row>
    <row r="25" spans="1:3" ht="18.75" customHeight="1" x14ac:dyDescent="0.25">
      <c r="A25" s="29" t="s">
        <v>35</v>
      </c>
      <c r="B25" s="37">
        <v>3</v>
      </c>
      <c r="C25" s="31">
        <f>100/B3*B25</f>
        <v>18.75</v>
      </c>
    </row>
    <row r="26" spans="1:3" ht="18.75" x14ac:dyDescent="0.25">
      <c r="A26" s="209" t="s">
        <v>132</v>
      </c>
      <c r="B26" s="89">
        <f>SUM(B27:B30)</f>
        <v>13</v>
      </c>
      <c r="C26" s="90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3</v>
      </c>
      <c r="C27" s="31">
        <f>100/D3*B27</f>
        <v>23.076923076923077</v>
      </c>
    </row>
    <row r="28" spans="1:3" ht="18.75" customHeight="1" x14ac:dyDescent="0.25">
      <c r="A28" s="34" t="s">
        <v>36</v>
      </c>
      <c r="B28" s="37">
        <v>3</v>
      </c>
      <c r="C28" s="31">
        <f>100/D3*B28</f>
        <v>23.076923076923077</v>
      </c>
    </row>
    <row r="29" spans="1:3" ht="18.75" customHeight="1" x14ac:dyDescent="0.25">
      <c r="A29" s="34" t="s">
        <v>37</v>
      </c>
      <c r="B29" s="37">
        <v>2</v>
      </c>
      <c r="C29" s="31">
        <f>100/D3*B29</f>
        <v>15.384615384615385</v>
      </c>
    </row>
    <row r="30" spans="1:3" ht="18.75" customHeight="1" x14ac:dyDescent="0.25">
      <c r="A30" s="34" t="s">
        <v>38</v>
      </c>
      <c r="B30" s="37">
        <v>5</v>
      </c>
      <c r="C30" s="31">
        <f>100/D3*B30</f>
        <v>38.46153846153846</v>
      </c>
    </row>
    <row r="31" spans="1:3" ht="18.75" x14ac:dyDescent="0.25">
      <c r="A31" s="91" t="s">
        <v>133</v>
      </c>
      <c r="B31" s="89">
        <f>SUM(B32:B35)</f>
        <v>13</v>
      </c>
      <c r="C31" s="90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3</v>
      </c>
      <c r="C32" s="31">
        <f>100/D3*B32</f>
        <v>23.076923076923077</v>
      </c>
    </row>
    <row r="33" spans="1:3" ht="18.75" customHeight="1" x14ac:dyDescent="0.25">
      <c r="A33" s="29" t="s">
        <v>36</v>
      </c>
      <c r="B33" s="37">
        <v>5</v>
      </c>
      <c r="C33" s="31">
        <f>100/D3*B33</f>
        <v>38.46153846153846</v>
      </c>
    </row>
    <row r="34" spans="1:3" ht="18.75" customHeight="1" x14ac:dyDescent="0.25">
      <c r="A34" s="29" t="s">
        <v>37</v>
      </c>
      <c r="B34" s="37">
        <v>0</v>
      </c>
      <c r="C34" s="31">
        <f>100/D3*B34</f>
        <v>0</v>
      </c>
    </row>
    <row r="35" spans="1:3" ht="18.75" customHeight="1" x14ac:dyDescent="0.25">
      <c r="A35" s="29" t="s">
        <v>38</v>
      </c>
      <c r="B35" s="37">
        <v>5</v>
      </c>
      <c r="C35" s="31">
        <f>100/D3*B35</f>
        <v>38.46153846153846</v>
      </c>
    </row>
    <row r="36" spans="1:3" ht="18.75" x14ac:dyDescent="0.25">
      <c r="A36" s="209" t="s">
        <v>39</v>
      </c>
      <c r="B36" s="89">
        <f>SUM(B37:B38)</f>
        <v>13</v>
      </c>
      <c r="C36" s="90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7</v>
      </c>
      <c r="C37" s="31">
        <f>100/D3*B37</f>
        <v>53.846153846153847</v>
      </c>
    </row>
    <row r="38" spans="1:3" ht="18.75" customHeight="1" x14ac:dyDescent="0.25">
      <c r="A38" s="29" t="s">
        <v>41</v>
      </c>
      <c r="B38" s="37">
        <v>6</v>
      </c>
      <c r="C38" s="31">
        <f>100/D3*B38</f>
        <v>46.153846153846153</v>
      </c>
    </row>
    <row r="39" spans="1:3" ht="18.75" x14ac:dyDescent="0.3">
      <c r="A39" s="22"/>
      <c r="B39" s="25"/>
      <c r="C39" s="26"/>
    </row>
  </sheetData>
  <sheetProtection algorithmName="SHA-512" hashValue="84pbjVCF20Ga1sOTGDkNqLm8YE9zs4yYsoAmijPylbdis7TEIlJiQnOCYgiZ76ArbRlQczSoeouwoqqeY0Fq6w==" saltValue="8j4ak8UAYYt/7OJCDzcIgQ==" spinCount="100000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60" zoomScaleNormal="60" workbookViewId="0">
      <selection activeCell="F2" sqref="F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7" ht="21" customHeight="1" x14ac:dyDescent="0.3">
      <c r="A1" s="2" t="s">
        <v>224</v>
      </c>
      <c r="B1" s="1"/>
      <c r="C1" s="1"/>
      <c r="D1" s="1"/>
    </row>
    <row r="2" spans="1:7" ht="19.5" thickBot="1" x14ac:dyDescent="0.35">
      <c r="A2" s="2" t="s">
        <v>247</v>
      </c>
    </row>
    <row r="3" spans="1:7" ht="37.5" customHeight="1" x14ac:dyDescent="0.3">
      <c r="A3" s="225">
        <v>1</v>
      </c>
      <c r="B3" s="217" t="s">
        <v>257</v>
      </c>
      <c r="C3" s="218"/>
      <c r="D3" s="218"/>
      <c r="E3" s="219"/>
      <c r="F3" s="220" t="s">
        <v>277</v>
      </c>
    </row>
    <row r="4" spans="1:7" ht="60.75" customHeight="1" x14ac:dyDescent="0.3">
      <c r="A4" s="226">
        <v>2</v>
      </c>
      <c r="B4" s="120" t="s">
        <v>225</v>
      </c>
      <c r="C4" s="116"/>
      <c r="D4" s="116"/>
      <c r="E4" s="117"/>
      <c r="F4" s="272" t="s">
        <v>280</v>
      </c>
      <c r="G4" t="s">
        <v>278</v>
      </c>
    </row>
    <row r="5" spans="1:7" ht="88.5" customHeight="1" x14ac:dyDescent="0.3">
      <c r="A5" s="227">
        <v>4</v>
      </c>
      <c r="B5" s="121" t="s">
        <v>255</v>
      </c>
      <c r="C5" s="114"/>
      <c r="D5" s="118"/>
      <c r="E5" s="115"/>
      <c r="F5" s="221" t="s">
        <v>279</v>
      </c>
    </row>
    <row r="6" spans="1:7" ht="37.5" customHeight="1" x14ac:dyDescent="0.3">
      <c r="A6" s="227">
        <v>5</v>
      </c>
      <c r="B6" s="119" t="s">
        <v>258</v>
      </c>
      <c r="C6" s="114"/>
      <c r="D6" s="114"/>
      <c r="E6" s="115"/>
      <c r="F6" s="221" t="s">
        <v>276</v>
      </c>
    </row>
    <row r="7" spans="1:7" ht="106.5" customHeight="1" x14ac:dyDescent="0.3">
      <c r="A7" s="227">
        <v>6</v>
      </c>
      <c r="B7" s="121" t="s">
        <v>256</v>
      </c>
      <c r="C7" s="114"/>
      <c r="D7" s="114"/>
      <c r="E7" s="115"/>
      <c r="F7" s="121" t="s">
        <v>281</v>
      </c>
    </row>
    <row r="8" spans="1:7" ht="140.25" customHeight="1" x14ac:dyDescent="0.3">
      <c r="A8" s="227">
        <v>7</v>
      </c>
      <c r="B8" s="121" t="s">
        <v>251</v>
      </c>
      <c r="C8" s="114"/>
      <c r="D8" s="114"/>
      <c r="E8" s="115"/>
      <c r="F8" s="121" t="s">
        <v>282</v>
      </c>
    </row>
    <row r="9" spans="1:7" ht="167.25" customHeight="1" x14ac:dyDescent="0.3">
      <c r="A9" s="227">
        <v>8</v>
      </c>
      <c r="B9" s="121" t="s">
        <v>252</v>
      </c>
      <c r="C9" s="114"/>
      <c r="D9" s="114"/>
      <c r="E9" s="115"/>
      <c r="F9" s="121" t="s">
        <v>282</v>
      </c>
    </row>
    <row r="10" spans="1:7" ht="114.75" customHeight="1" x14ac:dyDescent="0.3">
      <c r="A10" s="227">
        <v>9</v>
      </c>
      <c r="B10" s="121" t="s">
        <v>250</v>
      </c>
      <c r="C10" s="114"/>
      <c r="D10" s="114"/>
      <c r="E10" s="115"/>
      <c r="F10" s="221"/>
    </row>
    <row r="11" spans="1:7" ht="88.5" customHeight="1" x14ac:dyDescent="0.3">
      <c r="A11" s="227">
        <v>10</v>
      </c>
      <c r="B11" s="121" t="s">
        <v>254</v>
      </c>
      <c r="C11" s="114"/>
      <c r="D11" s="114"/>
      <c r="E11" s="115"/>
      <c r="F11" s="121" t="s">
        <v>283</v>
      </c>
    </row>
    <row r="12" spans="1:7" ht="135" customHeight="1" thickBot="1" x14ac:dyDescent="0.35">
      <c r="A12" s="228">
        <v>11</v>
      </c>
      <c r="B12" s="222" t="s">
        <v>253</v>
      </c>
      <c r="C12" s="223"/>
      <c r="D12" s="223"/>
      <c r="E12" s="224"/>
      <c r="F12" s="119" t="s">
        <v>284</v>
      </c>
    </row>
    <row r="13" spans="1:7" ht="65.25" customHeight="1" x14ac:dyDescent="0.25"/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7" zoomScaleNormal="100" zoomScaleSheetLayoutView="100" workbookViewId="0">
      <selection activeCell="E4" sqref="E4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390" t="s">
        <v>134</v>
      </c>
      <c r="B1" s="390"/>
      <c r="C1" s="390"/>
      <c r="D1" s="390"/>
      <c r="E1" s="390"/>
      <c r="F1" s="390"/>
    </row>
    <row r="2" spans="1:6" ht="98.25" customHeight="1" x14ac:dyDescent="0.25">
      <c r="A2" s="202" t="s">
        <v>136</v>
      </c>
      <c r="B2" s="202" t="s">
        <v>137</v>
      </c>
      <c r="C2" s="202" t="s">
        <v>135</v>
      </c>
      <c r="D2" s="202" t="s">
        <v>136</v>
      </c>
      <c r="E2" s="202" t="s">
        <v>137</v>
      </c>
      <c r="F2" s="202" t="s">
        <v>135</v>
      </c>
    </row>
    <row r="3" spans="1:6" ht="37.5" x14ac:dyDescent="0.25">
      <c r="A3" s="76" t="s">
        <v>138</v>
      </c>
      <c r="B3" s="35">
        <f>B4+B5+B6+B7+B8+B9+B10+B11+B12+B13+B14+B15+B16+B17+B18+B19+B20+B21+B22+B23+B24</f>
        <v>0</v>
      </c>
      <c r="C3" s="101"/>
      <c r="D3" s="76" t="s">
        <v>139</v>
      </c>
      <c r="E3" s="35">
        <f>E4+E5+E6+E7+E8+E9+E10+E11+E12+E13+E14+E15+E16+E17+E18+E19+E20+E21+E22+E23+E24</f>
        <v>0</v>
      </c>
      <c r="F3" s="101"/>
    </row>
    <row r="4" spans="1:6" ht="18.75" x14ac:dyDescent="0.25">
      <c r="A4" s="214"/>
      <c r="B4" s="21"/>
      <c r="C4" s="100"/>
      <c r="D4" s="78"/>
      <c r="E4" s="21"/>
      <c r="F4" s="68"/>
    </row>
    <row r="5" spans="1:6" ht="23.25" customHeight="1" x14ac:dyDescent="0.25">
      <c r="A5" s="77"/>
      <c r="B5" s="21"/>
      <c r="C5" s="100"/>
      <c r="D5" s="77"/>
      <c r="E5" s="21"/>
      <c r="F5" s="68"/>
    </row>
    <row r="6" spans="1:6" ht="18.75" x14ac:dyDescent="0.25">
      <c r="A6" s="77"/>
      <c r="B6" s="21"/>
      <c r="C6" s="100"/>
      <c r="D6" s="77"/>
      <c r="E6" s="21"/>
      <c r="F6" s="68"/>
    </row>
    <row r="7" spans="1:6" ht="18.75" x14ac:dyDescent="0.25">
      <c r="A7" s="77"/>
      <c r="B7" s="21"/>
      <c r="C7" s="100"/>
      <c r="D7" s="77"/>
      <c r="E7" s="21"/>
      <c r="F7" s="68"/>
    </row>
    <row r="8" spans="1:6" ht="18.75" x14ac:dyDescent="0.25">
      <c r="A8" s="77"/>
      <c r="B8" s="21"/>
      <c r="C8" s="100"/>
      <c r="D8" s="77"/>
      <c r="E8" s="21"/>
      <c r="F8" s="68"/>
    </row>
    <row r="9" spans="1:6" ht="18.75" x14ac:dyDescent="0.25">
      <c r="A9" s="77"/>
      <c r="B9" s="21"/>
      <c r="C9" s="100"/>
      <c r="D9" s="77"/>
      <c r="E9" s="21"/>
      <c r="F9" s="68"/>
    </row>
    <row r="10" spans="1:6" ht="18.75" x14ac:dyDescent="0.25">
      <c r="A10" s="77"/>
      <c r="B10" s="21"/>
      <c r="C10" s="68"/>
      <c r="D10" s="77"/>
      <c r="E10" s="21"/>
      <c r="F10" s="68"/>
    </row>
    <row r="11" spans="1:6" ht="18.75" x14ac:dyDescent="0.25">
      <c r="A11" s="77"/>
      <c r="B11" s="21"/>
      <c r="C11" s="68"/>
      <c r="D11" s="77"/>
      <c r="E11" s="21"/>
      <c r="F11" s="68"/>
    </row>
    <row r="12" spans="1:6" ht="18.75" x14ac:dyDescent="0.25">
      <c r="A12" s="77"/>
      <c r="B12" s="21"/>
      <c r="C12" s="68"/>
      <c r="D12" s="77"/>
      <c r="E12" s="21"/>
      <c r="F12" s="68"/>
    </row>
    <row r="13" spans="1:6" ht="18.75" x14ac:dyDescent="0.25">
      <c r="A13" s="77"/>
      <c r="B13" s="21"/>
      <c r="C13" s="68"/>
      <c r="D13" s="77"/>
      <c r="E13" s="21"/>
      <c r="F13" s="68"/>
    </row>
    <row r="14" spans="1:6" ht="18.75" x14ac:dyDescent="0.25">
      <c r="A14" s="77"/>
      <c r="B14" s="21"/>
      <c r="C14" s="68"/>
      <c r="D14" s="77"/>
      <c r="E14" s="21"/>
      <c r="F14" s="68"/>
    </row>
    <row r="15" spans="1:6" ht="18.75" x14ac:dyDescent="0.25">
      <c r="A15" s="77"/>
      <c r="B15" s="21"/>
      <c r="C15" s="68"/>
      <c r="D15" s="77"/>
      <c r="E15" s="21"/>
      <c r="F15" s="68"/>
    </row>
    <row r="16" spans="1:6" ht="18.75" x14ac:dyDescent="0.25">
      <c r="A16" s="77"/>
      <c r="B16" s="21"/>
      <c r="C16" s="68"/>
      <c r="D16" s="77"/>
      <c r="E16" s="21"/>
      <c r="F16" s="68"/>
    </row>
    <row r="17" spans="1:6" ht="18.75" x14ac:dyDescent="0.25">
      <c r="A17" s="77"/>
      <c r="B17" s="21"/>
      <c r="C17" s="68"/>
      <c r="D17" s="77"/>
      <c r="E17" s="21"/>
      <c r="F17" s="68"/>
    </row>
    <row r="18" spans="1:6" ht="18.75" x14ac:dyDescent="0.25">
      <c r="A18" s="77"/>
      <c r="B18" s="21"/>
      <c r="C18" s="68"/>
      <c r="D18" s="77"/>
      <c r="E18" s="21"/>
      <c r="F18" s="68"/>
    </row>
    <row r="19" spans="1:6" ht="18.75" x14ac:dyDescent="0.25">
      <c r="A19" s="77"/>
      <c r="B19" s="21"/>
      <c r="C19" s="68"/>
      <c r="D19" s="77"/>
      <c r="E19" s="21"/>
      <c r="F19" s="68"/>
    </row>
    <row r="20" spans="1:6" ht="18.75" x14ac:dyDescent="0.25">
      <c r="A20" s="77"/>
      <c r="B20" s="21"/>
      <c r="C20" s="68"/>
      <c r="D20" s="77"/>
      <c r="E20" s="21"/>
      <c r="F20" s="68"/>
    </row>
    <row r="21" spans="1:6" ht="18.75" x14ac:dyDescent="0.25">
      <c r="A21" s="77"/>
      <c r="B21" s="21"/>
      <c r="C21" s="68"/>
      <c r="D21" s="77"/>
      <c r="E21" s="21"/>
      <c r="F21" s="68"/>
    </row>
    <row r="22" spans="1:6" ht="18.75" x14ac:dyDescent="0.25">
      <c r="A22" s="77"/>
      <c r="B22" s="21"/>
      <c r="C22" s="68"/>
      <c r="D22" s="77"/>
      <c r="E22" s="21"/>
      <c r="F22" s="68"/>
    </row>
    <row r="23" spans="1:6" ht="18.75" x14ac:dyDescent="0.25">
      <c r="A23" s="77"/>
      <c r="B23" s="21"/>
      <c r="C23" s="68"/>
      <c r="D23" s="77"/>
      <c r="E23" s="21"/>
      <c r="F23" s="68"/>
    </row>
    <row r="24" spans="1:6" ht="18.75" x14ac:dyDescent="0.25">
      <c r="A24" s="77"/>
      <c r="B24" s="21"/>
      <c r="C24" s="68"/>
      <c r="D24" s="77"/>
      <c r="E24" s="21"/>
      <c r="F24" s="68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K20" sqref="K20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26" t="s">
        <v>48</v>
      </c>
      <c r="B1" s="326"/>
      <c r="C1" s="326"/>
      <c r="D1" s="326"/>
      <c r="E1" s="326"/>
    </row>
    <row r="2" spans="1:5" ht="18.75" x14ac:dyDescent="0.25">
      <c r="A2" s="347" t="s">
        <v>49</v>
      </c>
      <c r="B2" s="391" t="s">
        <v>50</v>
      </c>
      <c r="C2" s="391"/>
      <c r="D2" s="391"/>
      <c r="E2" s="391"/>
    </row>
    <row r="3" spans="1:5" ht="57.75" customHeight="1" x14ac:dyDescent="0.25">
      <c r="A3" s="347"/>
      <c r="B3" s="205" t="s">
        <v>51</v>
      </c>
      <c r="C3" s="205" t="s">
        <v>54</v>
      </c>
      <c r="D3" s="204" t="s">
        <v>53</v>
      </c>
      <c r="E3" s="206" t="s">
        <v>52</v>
      </c>
    </row>
    <row r="4" spans="1:5" ht="18.75" x14ac:dyDescent="0.25">
      <c r="A4" s="30" t="s">
        <v>79</v>
      </c>
      <c r="B4" s="21">
        <v>0</v>
      </c>
      <c r="C4" s="83">
        <v>0</v>
      </c>
      <c r="D4" s="103">
        <v>0</v>
      </c>
      <c r="E4" s="103">
        <v>0</v>
      </c>
    </row>
    <row r="5" spans="1:5" ht="18.75" x14ac:dyDescent="0.25">
      <c r="A5" s="33" t="s">
        <v>83</v>
      </c>
      <c r="B5" s="24">
        <v>0</v>
      </c>
      <c r="C5" s="83">
        <v>0</v>
      </c>
      <c r="D5" s="103">
        <v>0</v>
      </c>
      <c r="E5" s="103">
        <v>0</v>
      </c>
    </row>
    <row r="6" spans="1:5" ht="18.75" x14ac:dyDescent="0.25">
      <c r="A6" s="53" t="s">
        <v>201</v>
      </c>
      <c r="B6" s="83">
        <v>0</v>
      </c>
      <c r="C6" s="83">
        <v>0</v>
      </c>
      <c r="D6" s="103">
        <v>0</v>
      </c>
      <c r="E6" s="103">
        <v>0</v>
      </c>
    </row>
    <row r="7" spans="1:5" ht="18.75" x14ac:dyDescent="0.25">
      <c r="A7" s="53" t="s">
        <v>80</v>
      </c>
      <c r="B7" s="83">
        <v>0</v>
      </c>
      <c r="C7" s="83">
        <v>0</v>
      </c>
      <c r="D7" s="103">
        <v>0</v>
      </c>
      <c r="E7" s="103">
        <v>0</v>
      </c>
    </row>
    <row r="8" spans="1:5" ht="18.75" x14ac:dyDescent="0.25">
      <c r="A8" s="33" t="s">
        <v>209</v>
      </c>
      <c r="B8" s="24">
        <v>0</v>
      </c>
      <c r="C8" s="83">
        <v>0</v>
      </c>
      <c r="D8" s="103">
        <v>0</v>
      </c>
      <c r="E8" s="82">
        <v>0</v>
      </c>
    </row>
    <row r="9" spans="1:5" ht="18.75" x14ac:dyDescent="0.25">
      <c r="A9" s="53" t="s">
        <v>84</v>
      </c>
      <c r="B9" s="103">
        <v>0</v>
      </c>
      <c r="C9" s="83">
        <v>0</v>
      </c>
      <c r="D9" s="103">
        <v>0</v>
      </c>
      <c r="E9" s="103">
        <v>0</v>
      </c>
    </row>
    <row r="10" spans="1:5" ht="18.75" x14ac:dyDescent="0.25">
      <c r="A10" s="53" t="s">
        <v>82</v>
      </c>
      <c r="B10" s="83">
        <v>0</v>
      </c>
      <c r="C10" s="83">
        <v>0</v>
      </c>
      <c r="D10" s="103">
        <v>0</v>
      </c>
      <c r="E10" s="103">
        <v>0</v>
      </c>
    </row>
    <row r="11" spans="1:5" ht="18.75" x14ac:dyDescent="0.25">
      <c r="A11" s="53" t="s">
        <v>86</v>
      </c>
      <c r="B11" s="83">
        <v>0</v>
      </c>
      <c r="C11" s="83">
        <v>0</v>
      </c>
      <c r="D11" s="103">
        <v>0</v>
      </c>
      <c r="E11" s="103">
        <v>0</v>
      </c>
    </row>
    <row r="12" spans="1:5" ht="18.75" x14ac:dyDescent="0.25">
      <c r="A12" s="53" t="s">
        <v>87</v>
      </c>
      <c r="B12" s="83">
        <v>0</v>
      </c>
      <c r="C12" s="83">
        <v>0</v>
      </c>
      <c r="D12" s="103">
        <v>0</v>
      </c>
      <c r="E12" s="103">
        <v>0</v>
      </c>
    </row>
    <row r="13" spans="1:5" ht="18.75" x14ac:dyDescent="0.25">
      <c r="A13" s="53" t="s">
        <v>202</v>
      </c>
      <c r="B13" s="83">
        <v>0</v>
      </c>
      <c r="C13" s="83">
        <v>0</v>
      </c>
      <c r="D13" s="103">
        <v>0</v>
      </c>
      <c r="E13" s="103">
        <v>0</v>
      </c>
    </row>
    <row r="14" spans="1:5" ht="37.5" x14ac:dyDescent="0.25">
      <c r="A14" s="33" t="s">
        <v>203</v>
      </c>
      <c r="B14" s="83">
        <v>0</v>
      </c>
      <c r="C14" s="83">
        <v>0</v>
      </c>
      <c r="D14" s="103">
        <v>0</v>
      </c>
      <c r="E14" s="103">
        <v>0</v>
      </c>
    </row>
    <row r="15" spans="1:5" ht="18.75" x14ac:dyDescent="0.25">
      <c r="A15" s="67" t="s">
        <v>81</v>
      </c>
      <c r="B15" s="103">
        <v>0</v>
      </c>
      <c r="C15" s="83">
        <v>0</v>
      </c>
      <c r="D15" s="103">
        <v>0</v>
      </c>
      <c r="E15" s="103">
        <v>0</v>
      </c>
    </row>
    <row r="16" spans="1:5" ht="18.75" x14ac:dyDescent="0.25">
      <c r="A16" s="53" t="s">
        <v>85</v>
      </c>
      <c r="B16" s="83">
        <v>0</v>
      </c>
      <c r="C16" s="83">
        <v>0</v>
      </c>
      <c r="D16" s="103">
        <v>0</v>
      </c>
      <c r="E16" s="103">
        <v>0</v>
      </c>
    </row>
    <row r="17" spans="1:5" ht="18.75" x14ac:dyDescent="0.25">
      <c r="A17" s="210" t="s">
        <v>88</v>
      </c>
      <c r="B17" s="84">
        <f>B4+B5+B6+B7+B8+B9+B10+B11+B12+B13+B14+B15+B16</f>
        <v>0</v>
      </c>
      <c r="C17" s="35">
        <f>C4+C5+C6+C7+C8+C9+C10+C11+C12+C13+C14+C15+C16</f>
        <v>0</v>
      </c>
      <c r="D17" s="35">
        <f>D4+D5+D6+D7+D8+D9+D10+D11+D12+D13+D14+D15+D16</f>
        <v>0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sheetProtection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10" zoomScaleNormal="100" zoomScaleSheetLayoutView="100" workbookViewId="0">
      <selection activeCell="G18" sqref="G18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36" t="s">
        <v>89</v>
      </c>
      <c r="B1" s="336"/>
      <c r="C1" s="336"/>
      <c r="D1" s="336"/>
      <c r="E1" s="336"/>
      <c r="F1" s="336"/>
      <c r="G1" s="336"/>
      <c r="H1" s="336"/>
    </row>
    <row r="2" spans="1:9" s="4" customFormat="1" ht="18.75" x14ac:dyDescent="0.3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37" t="s">
        <v>62</v>
      </c>
      <c r="B3" s="340" t="s">
        <v>78</v>
      </c>
      <c r="C3" s="343" t="s">
        <v>192</v>
      </c>
      <c r="D3" s="344"/>
      <c r="E3" s="343" t="s">
        <v>211</v>
      </c>
      <c r="F3" s="344"/>
      <c r="G3" s="347" t="s">
        <v>0</v>
      </c>
      <c r="H3" s="347"/>
    </row>
    <row r="4" spans="1:9" s="1" customFormat="1" ht="54" customHeight="1" x14ac:dyDescent="0.3">
      <c r="A4" s="338"/>
      <c r="B4" s="341"/>
      <c r="C4" s="345"/>
      <c r="D4" s="346"/>
      <c r="E4" s="345"/>
      <c r="F4" s="342"/>
      <c r="G4" s="347" t="s">
        <v>193</v>
      </c>
      <c r="H4" s="347" t="s">
        <v>212</v>
      </c>
    </row>
    <row r="5" spans="1:9" s="1" customFormat="1" ht="18.75" hidden="1" customHeight="1" x14ac:dyDescent="0.3">
      <c r="A5" s="338"/>
      <c r="B5" s="341"/>
      <c r="C5" s="40"/>
      <c r="D5" s="40"/>
      <c r="E5" s="40"/>
      <c r="F5" s="41"/>
      <c r="G5" s="347"/>
      <c r="H5" s="347"/>
    </row>
    <row r="6" spans="1:9" s="1" customFormat="1" ht="21.75" customHeight="1" x14ac:dyDescent="0.3">
      <c r="A6" s="339"/>
      <c r="B6" s="342"/>
      <c r="C6" s="206" t="s">
        <v>59</v>
      </c>
      <c r="D6" s="206" t="s">
        <v>90</v>
      </c>
      <c r="E6" s="206" t="s">
        <v>59</v>
      </c>
      <c r="F6" s="209" t="s">
        <v>90</v>
      </c>
      <c r="G6" s="347"/>
      <c r="H6" s="347"/>
    </row>
    <row r="7" spans="1:9" s="1" customFormat="1" ht="39" customHeight="1" x14ac:dyDescent="0.3">
      <c r="A7" s="42">
        <v>1</v>
      </c>
      <c r="B7" s="43" t="s">
        <v>60</v>
      </c>
      <c r="C7" s="207">
        <v>9</v>
      </c>
      <c r="D7" s="207">
        <v>9</v>
      </c>
      <c r="E7" s="207">
        <v>264</v>
      </c>
      <c r="F7" s="207">
        <v>378</v>
      </c>
      <c r="G7" s="207">
        <v>0</v>
      </c>
      <c r="H7" s="207">
        <v>0</v>
      </c>
    </row>
    <row r="8" spans="1:9" s="1" customFormat="1" ht="39" customHeight="1" x14ac:dyDescent="0.3">
      <c r="A8" s="42">
        <v>2</v>
      </c>
      <c r="B8" s="43" t="s">
        <v>61</v>
      </c>
      <c r="C8" s="207">
        <v>0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</row>
    <row r="9" spans="1:9" s="1" customFormat="1" ht="19.5" customHeight="1" x14ac:dyDescent="0.3">
      <c r="A9" s="353">
        <v>3</v>
      </c>
      <c r="B9" s="98" t="s">
        <v>69</v>
      </c>
      <c r="C9" s="355">
        <v>0</v>
      </c>
      <c r="D9" s="355">
        <v>0</v>
      </c>
      <c r="E9" s="357">
        <v>0</v>
      </c>
      <c r="F9" s="358"/>
      <c r="G9" s="355">
        <v>0</v>
      </c>
      <c r="H9" s="96">
        <v>0</v>
      </c>
    </row>
    <row r="10" spans="1:9" s="1" customFormat="1" ht="18.75" customHeight="1" x14ac:dyDescent="0.3">
      <c r="A10" s="354"/>
      <c r="B10" s="98" t="s">
        <v>92</v>
      </c>
      <c r="C10" s="356"/>
      <c r="D10" s="356"/>
      <c r="E10" s="207">
        <v>0</v>
      </c>
      <c r="F10" s="207">
        <v>0</v>
      </c>
      <c r="G10" s="356"/>
      <c r="H10" s="207">
        <v>0</v>
      </c>
    </row>
    <row r="11" spans="1:9" s="1" customFormat="1" ht="56.25" customHeight="1" x14ac:dyDescent="0.3">
      <c r="A11" s="42">
        <v>4</v>
      </c>
      <c r="B11" s="44" t="s">
        <v>70</v>
      </c>
      <c r="C11" s="207">
        <v>0</v>
      </c>
      <c r="D11" s="207">
        <v>0</v>
      </c>
      <c r="E11" s="207">
        <v>0</v>
      </c>
      <c r="F11" s="207">
        <v>0</v>
      </c>
      <c r="G11" s="207">
        <v>0</v>
      </c>
      <c r="H11" s="207">
        <v>0</v>
      </c>
    </row>
    <row r="12" spans="1:9" s="1" customFormat="1" ht="56.25" x14ac:dyDescent="0.3">
      <c r="A12" s="42">
        <v>5</v>
      </c>
      <c r="B12" s="43" t="s">
        <v>71</v>
      </c>
      <c r="C12" s="207">
        <v>3</v>
      </c>
      <c r="D12" s="207">
        <v>3</v>
      </c>
      <c r="E12" s="207">
        <v>107</v>
      </c>
      <c r="F12" s="207">
        <v>277</v>
      </c>
      <c r="G12" s="207">
        <v>0</v>
      </c>
      <c r="H12" s="207">
        <v>0</v>
      </c>
    </row>
    <row r="13" spans="1:9" s="1" customFormat="1" ht="39" customHeight="1" x14ac:dyDescent="0.3">
      <c r="A13" s="42">
        <v>6</v>
      </c>
      <c r="B13" s="44" t="s">
        <v>72</v>
      </c>
      <c r="C13" s="207">
        <v>0</v>
      </c>
      <c r="D13" s="207">
        <v>0</v>
      </c>
      <c r="E13" s="207">
        <v>0</v>
      </c>
      <c r="F13" s="207">
        <v>0</v>
      </c>
      <c r="G13" s="207">
        <v>0</v>
      </c>
      <c r="H13" s="207">
        <v>0</v>
      </c>
    </row>
    <row r="14" spans="1:9" s="2" customFormat="1" ht="39" customHeight="1" x14ac:dyDescent="0.3">
      <c r="A14" s="359" t="s">
        <v>91</v>
      </c>
      <c r="B14" s="360"/>
      <c r="C14" s="363">
        <f>C13+C12+C11+C9+C8+C7</f>
        <v>12</v>
      </c>
      <c r="D14" s="363">
        <f>D13+D12+D11+D9+D8+D7</f>
        <v>12</v>
      </c>
      <c r="E14" s="45">
        <f>E7+E8+E11+E12+E13</f>
        <v>371</v>
      </c>
      <c r="F14" s="45">
        <f>F7+F8+F11+F12+F13</f>
        <v>655</v>
      </c>
      <c r="G14" s="363">
        <f>G7+G8+G9+G11+G12+G13</f>
        <v>0</v>
      </c>
      <c r="H14" s="45"/>
      <c r="I14" s="107"/>
    </row>
    <row r="15" spans="1:9" ht="39" customHeight="1" x14ac:dyDescent="0.25">
      <c r="A15" s="361"/>
      <c r="B15" s="362"/>
      <c r="C15" s="364"/>
      <c r="D15" s="364"/>
      <c r="E15" s="46">
        <f>E10</f>
        <v>0</v>
      </c>
      <c r="F15" s="46">
        <f>F10</f>
        <v>0</v>
      </c>
      <c r="G15" s="364"/>
      <c r="H15" s="46"/>
    </row>
    <row r="16" spans="1:9" ht="18.75" x14ac:dyDescent="0.3">
      <c r="A16" s="348" t="s">
        <v>210</v>
      </c>
      <c r="B16" s="349"/>
      <c r="C16" s="350">
        <f>F14+E9</f>
        <v>655</v>
      </c>
      <c r="D16" s="351"/>
      <c r="E16" s="351"/>
      <c r="F16" s="351"/>
      <c r="G16" s="351"/>
      <c r="H16" s="352"/>
      <c r="I16" s="104">
        <f>F14+F15</f>
        <v>655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C14" sqref="C14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65" t="s">
        <v>76</v>
      </c>
      <c r="B1" s="365"/>
      <c r="C1" s="365"/>
      <c r="D1" s="6"/>
    </row>
    <row r="2" spans="1:4" ht="38.25" customHeight="1" x14ac:dyDescent="0.25">
      <c r="A2" s="235" t="s">
        <v>1</v>
      </c>
      <c r="B2" s="234" t="s">
        <v>2</v>
      </c>
      <c r="C2" s="234" t="s">
        <v>77</v>
      </c>
      <c r="D2" s="8"/>
    </row>
    <row r="3" spans="1:4" ht="18.75" x14ac:dyDescent="0.25">
      <c r="A3" s="109" t="s">
        <v>3</v>
      </c>
      <c r="B3" s="236">
        <f>SUM(B4:B8)</f>
        <v>655</v>
      </c>
      <c r="C3" s="237" t="s">
        <v>263</v>
      </c>
      <c r="D3" s="8"/>
    </row>
    <row r="4" spans="1:4" ht="18.75" customHeight="1" x14ac:dyDescent="0.25">
      <c r="A4" s="98" t="s">
        <v>4</v>
      </c>
      <c r="B4" s="238">
        <v>162</v>
      </c>
      <c r="C4" s="239">
        <f>100/'[1]Раздел 1.1'!I16*B4</f>
        <v>10.519480519480519</v>
      </c>
      <c r="D4" s="11"/>
    </row>
    <row r="5" spans="1:4" ht="18.75" customHeight="1" x14ac:dyDescent="0.25">
      <c r="A5" s="98" t="s">
        <v>5</v>
      </c>
      <c r="B5" s="238">
        <v>385</v>
      </c>
      <c r="C5" s="239">
        <f>100/'[1]Раздел 1.1'!I16*B5</f>
        <v>24.999999999999996</v>
      </c>
      <c r="D5" s="11"/>
    </row>
    <row r="6" spans="1:4" ht="18.75" customHeight="1" x14ac:dyDescent="0.25">
      <c r="A6" s="98" t="s">
        <v>6</v>
      </c>
      <c r="B6" s="238">
        <v>68</v>
      </c>
      <c r="C6" s="239">
        <f>100/'[1]Раздел 1.1'!I16*B6</f>
        <v>4.4155844155844148</v>
      </c>
      <c r="D6" s="11"/>
    </row>
    <row r="7" spans="1:4" ht="18.75" customHeight="1" x14ac:dyDescent="0.25">
      <c r="A7" s="98" t="s">
        <v>73</v>
      </c>
      <c r="B7" s="238">
        <v>7</v>
      </c>
      <c r="C7" s="239">
        <f>100/'[1]Раздел 1.1'!I16*B7</f>
        <v>0.45454545454545447</v>
      </c>
      <c r="D7" s="11"/>
    </row>
    <row r="8" spans="1:4" ht="18.75" customHeight="1" x14ac:dyDescent="0.25">
      <c r="A8" s="98" t="s">
        <v>74</v>
      </c>
      <c r="B8" s="238">
        <v>33</v>
      </c>
      <c r="C8" s="239">
        <f>100/'[1]Раздел 1.1'!I16*B8</f>
        <v>2.1428571428571428</v>
      </c>
      <c r="D8" s="11"/>
    </row>
    <row r="9" spans="1:4" ht="18.75" x14ac:dyDescent="0.25">
      <c r="A9" s="109" t="s">
        <v>7</v>
      </c>
      <c r="B9" s="236">
        <f>SUM(B10:B15)</f>
        <v>655</v>
      </c>
      <c r="C9" s="237" t="s">
        <v>263</v>
      </c>
      <c r="D9" s="8"/>
    </row>
    <row r="10" spans="1:4" ht="18.75" customHeight="1" x14ac:dyDescent="0.25">
      <c r="A10" s="98" t="s">
        <v>8</v>
      </c>
      <c r="B10" s="238">
        <v>162</v>
      </c>
      <c r="C10" s="239">
        <f>100/'[1]Раздел 1.1'!I16*B10</f>
        <v>10.519480519480519</v>
      </c>
      <c r="D10" s="11"/>
    </row>
    <row r="11" spans="1:4" ht="18.75" customHeight="1" x14ac:dyDescent="0.25">
      <c r="A11" s="98" t="s">
        <v>9</v>
      </c>
      <c r="B11" s="238">
        <v>456</v>
      </c>
      <c r="C11" s="239">
        <f>100/'[1]Раздел 1.1'!I16*B11</f>
        <v>29.610389610389607</v>
      </c>
      <c r="D11" s="11"/>
    </row>
    <row r="12" spans="1:4" ht="18.75" customHeight="1" x14ac:dyDescent="0.25">
      <c r="A12" s="98" t="s">
        <v>10</v>
      </c>
      <c r="B12" s="238">
        <v>0</v>
      </c>
      <c r="C12" s="239">
        <f>100/'[1]Раздел 1.1'!I16*B12</f>
        <v>0</v>
      </c>
      <c r="D12" s="11"/>
    </row>
    <row r="13" spans="1:4" ht="18.75" customHeight="1" x14ac:dyDescent="0.25">
      <c r="A13" s="98" t="s">
        <v>11</v>
      </c>
      <c r="B13" s="238">
        <v>4</v>
      </c>
      <c r="C13" s="239">
        <f>100/'[1]Раздел 1.1'!I16*B13</f>
        <v>0.25974025974025972</v>
      </c>
      <c r="D13" s="11"/>
    </row>
    <row r="14" spans="1:4" ht="18.75" customHeight="1" x14ac:dyDescent="0.25">
      <c r="A14" s="98" t="s">
        <v>12</v>
      </c>
      <c r="B14" s="238">
        <v>31</v>
      </c>
      <c r="C14" s="239">
        <f>100/'[1]Раздел 1.1'!I16*B14</f>
        <v>2.0129870129870127</v>
      </c>
      <c r="D14" s="11"/>
    </row>
    <row r="15" spans="1:4" ht="18.75" x14ac:dyDescent="0.25">
      <c r="A15" s="98" t="s">
        <v>215</v>
      </c>
      <c r="B15" s="238">
        <v>2</v>
      </c>
      <c r="C15" s="239">
        <f>100/'[1]Раздел 1.1'!I16*B15</f>
        <v>0.12987012987012986</v>
      </c>
    </row>
  </sheetData>
  <sheetProtection sheet="1" objects="1" scenarios="1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topLeftCell="A28" zoomScaleNormal="100" zoomScaleSheetLayoutView="100" workbookViewId="0">
      <selection activeCell="D7" sqref="D7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9" t="s">
        <v>233</v>
      </c>
      <c r="B1" s="49"/>
      <c r="C1" s="49"/>
      <c r="D1" s="56"/>
    </row>
    <row r="2" spans="1:4" ht="117" customHeight="1" x14ac:dyDescent="0.25">
      <c r="A2" s="137" t="s">
        <v>93</v>
      </c>
      <c r="B2" s="128" t="s">
        <v>236</v>
      </c>
      <c r="C2" s="129" t="s">
        <v>95</v>
      </c>
      <c r="D2" s="129" t="s">
        <v>96</v>
      </c>
    </row>
    <row r="3" spans="1:4" ht="18.75" x14ac:dyDescent="0.25">
      <c r="A3" s="162" t="s">
        <v>259</v>
      </c>
      <c r="B3" s="139"/>
      <c r="C3" s="139"/>
      <c r="D3" s="158">
        <v>1688</v>
      </c>
    </row>
    <row r="4" spans="1:4" ht="18.75" x14ac:dyDescent="0.25">
      <c r="A4" s="161" t="s">
        <v>260</v>
      </c>
      <c r="B4" s="197"/>
      <c r="C4" s="145"/>
      <c r="D4" s="252"/>
    </row>
    <row r="5" spans="1:4" ht="18.75" x14ac:dyDescent="0.25">
      <c r="A5" s="268" t="s">
        <v>261</v>
      </c>
      <c r="B5" s="140"/>
      <c r="C5" s="140"/>
      <c r="D5" s="253"/>
    </row>
    <row r="6" spans="1:4" ht="18.75" x14ac:dyDescent="0.25">
      <c r="A6" s="267" t="s">
        <v>223</v>
      </c>
      <c r="B6" s="140"/>
      <c r="C6" s="140"/>
      <c r="D6" s="253">
        <v>410</v>
      </c>
    </row>
    <row r="7" spans="1:4" ht="37.5" customHeight="1" x14ac:dyDescent="0.25">
      <c r="A7" s="166" t="s">
        <v>439</v>
      </c>
      <c r="B7" s="171" t="s">
        <v>441</v>
      </c>
      <c r="C7" s="166" t="s">
        <v>444</v>
      </c>
      <c r="D7" s="170">
        <v>45</v>
      </c>
    </row>
    <row r="8" spans="1:4" ht="33.75" customHeight="1" x14ac:dyDescent="0.25">
      <c r="A8" s="166" t="s">
        <v>440</v>
      </c>
      <c r="B8" s="166" t="s">
        <v>442</v>
      </c>
      <c r="C8" s="166" t="s">
        <v>443</v>
      </c>
      <c r="D8" s="170">
        <v>35</v>
      </c>
    </row>
    <row r="9" spans="1:4" ht="31.5" x14ac:dyDescent="0.25">
      <c r="A9" s="166" t="s">
        <v>447</v>
      </c>
      <c r="B9" s="171">
        <v>44000</v>
      </c>
      <c r="C9" s="166" t="s">
        <v>444</v>
      </c>
      <c r="D9" s="141">
        <v>20</v>
      </c>
    </row>
    <row r="10" spans="1:4" ht="31.5" x14ac:dyDescent="0.25">
      <c r="A10" s="166" t="s">
        <v>449</v>
      </c>
      <c r="B10" s="171">
        <v>44002</v>
      </c>
      <c r="C10" s="175" t="s">
        <v>443</v>
      </c>
      <c r="D10" s="141">
        <v>25</v>
      </c>
    </row>
    <row r="11" spans="1:4" ht="31.5" x14ac:dyDescent="0.25">
      <c r="A11" s="175" t="s">
        <v>451</v>
      </c>
      <c r="B11" s="171">
        <v>44004</v>
      </c>
      <c r="C11" s="166" t="s">
        <v>444</v>
      </c>
      <c r="D11" s="138">
        <v>50</v>
      </c>
    </row>
    <row r="12" spans="1:4" ht="31.5" x14ac:dyDescent="0.25">
      <c r="A12" s="295" t="s">
        <v>452</v>
      </c>
      <c r="B12" s="296">
        <v>43872</v>
      </c>
      <c r="C12" s="294" t="s">
        <v>453</v>
      </c>
      <c r="D12" s="138">
        <v>80</v>
      </c>
    </row>
    <row r="13" spans="1:4" ht="35.25" customHeight="1" x14ac:dyDescent="0.25">
      <c r="A13" s="166" t="s">
        <v>454</v>
      </c>
      <c r="B13" s="171" t="s">
        <v>455</v>
      </c>
      <c r="C13" s="166" t="s">
        <v>273</v>
      </c>
      <c r="D13" s="138">
        <v>155</v>
      </c>
    </row>
    <row r="14" spans="1:4" ht="18.75" x14ac:dyDescent="0.25">
      <c r="A14" s="144" t="s">
        <v>124</v>
      </c>
      <c r="B14" s="200"/>
      <c r="C14" s="201"/>
      <c r="D14" s="254">
        <v>365</v>
      </c>
    </row>
    <row r="15" spans="1:4" ht="31.5" x14ac:dyDescent="0.25">
      <c r="A15" s="166" t="s">
        <v>445</v>
      </c>
      <c r="B15" s="171" t="s">
        <v>446</v>
      </c>
      <c r="C15" s="166" t="s">
        <v>444</v>
      </c>
      <c r="D15" s="100">
        <v>250</v>
      </c>
    </row>
    <row r="16" spans="1:4" ht="31.5" x14ac:dyDescent="0.25">
      <c r="A16" s="166" t="s">
        <v>450</v>
      </c>
      <c r="B16" s="171">
        <v>44004</v>
      </c>
      <c r="C16" s="166" t="s">
        <v>444</v>
      </c>
      <c r="D16" s="100">
        <v>115</v>
      </c>
    </row>
    <row r="17" spans="1:4" ht="18.75" x14ac:dyDescent="0.25">
      <c r="A17" s="144" t="s">
        <v>237</v>
      </c>
      <c r="B17" s="143"/>
      <c r="C17" s="142"/>
      <c r="D17" s="254"/>
    </row>
    <row r="18" spans="1:4" ht="18.75" x14ac:dyDescent="0.25">
      <c r="A18" s="144" t="s">
        <v>238</v>
      </c>
      <c r="B18" s="143"/>
      <c r="C18" s="142"/>
      <c r="D18" s="254"/>
    </row>
    <row r="19" spans="1:4" ht="18.75" x14ac:dyDescent="0.25">
      <c r="A19" s="144" t="s">
        <v>234</v>
      </c>
      <c r="B19" s="143"/>
      <c r="C19" s="142"/>
      <c r="D19" s="254">
        <v>913</v>
      </c>
    </row>
    <row r="20" spans="1:4" ht="15.75" x14ac:dyDescent="0.25">
      <c r="A20" s="300" t="s">
        <v>457</v>
      </c>
      <c r="B20" s="301">
        <v>43857</v>
      </c>
      <c r="C20" s="300" t="s">
        <v>444</v>
      </c>
      <c r="D20" s="299">
        <v>80</v>
      </c>
    </row>
    <row r="21" spans="1:4" ht="31.5" x14ac:dyDescent="0.25">
      <c r="A21" s="300" t="s">
        <v>458</v>
      </c>
      <c r="B21" s="302" t="s">
        <v>459</v>
      </c>
      <c r="C21" s="300" t="s">
        <v>444</v>
      </c>
      <c r="D21" s="299">
        <v>200</v>
      </c>
    </row>
    <row r="22" spans="1:4" ht="15.75" x14ac:dyDescent="0.25">
      <c r="A22" s="300" t="s">
        <v>460</v>
      </c>
      <c r="B22" s="301">
        <v>43960</v>
      </c>
      <c r="C22" s="300" t="s">
        <v>444</v>
      </c>
      <c r="D22" s="299">
        <v>70</v>
      </c>
    </row>
    <row r="23" spans="1:4" ht="31.5" x14ac:dyDescent="0.25">
      <c r="A23" s="300" t="s">
        <v>461</v>
      </c>
      <c r="B23" s="302" t="s">
        <v>462</v>
      </c>
      <c r="C23" s="300" t="s">
        <v>448</v>
      </c>
      <c r="D23" s="299">
        <v>35</v>
      </c>
    </row>
    <row r="24" spans="1:4" ht="15.75" x14ac:dyDescent="0.25">
      <c r="A24" s="300" t="s">
        <v>463</v>
      </c>
      <c r="B24" s="301">
        <v>43994</v>
      </c>
      <c r="C24" s="300" t="s">
        <v>444</v>
      </c>
      <c r="D24" s="299">
        <v>25</v>
      </c>
    </row>
    <row r="25" spans="1:4" ht="31.5" x14ac:dyDescent="0.25">
      <c r="A25" s="300" t="s">
        <v>464</v>
      </c>
      <c r="B25" s="169" t="s">
        <v>465</v>
      </c>
      <c r="C25" s="300" t="s">
        <v>444</v>
      </c>
      <c r="D25" s="299">
        <v>60</v>
      </c>
    </row>
    <row r="26" spans="1:4" ht="31.5" x14ac:dyDescent="0.25">
      <c r="A26" s="300" t="s">
        <v>466</v>
      </c>
      <c r="B26" s="170" t="s">
        <v>467</v>
      </c>
      <c r="C26" s="300" t="s">
        <v>444</v>
      </c>
      <c r="D26" s="299">
        <v>35</v>
      </c>
    </row>
    <row r="27" spans="1:4" ht="15.75" x14ac:dyDescent="0.25">
      <c r="A27" s="300" t="s">
        <v>468</v>
      </c>
      <c r="B27" s="169">
        <v>43994</v>
      </c>
      <c r="C27" s="300" t="s">
        <v>448</v>
      </c>
      <c r="D27" s="299">
        <v>25</v>
      </c>
    </row>
    <row r="28" spans="1:4" ht="15.75" x14ac:dyDescent="0.25">
      <c r="A28" s="300" t="s">
        <v>479</v>
      </c>
      <c r="B28" s="169">
        <v>44003</v>
      </c>
      <c r="C28" s="300" t="s">
        <v>444</v>
      </c>
      <c r="D28" s="299">
        <v>50</v>
      </c>
    </row>
    <row r="29" spans="1:4" ht="15.75" x14ac:dyDescent="0.25">
      <c r="A29" s="300" t="s">
        <v>290</v>
      </c>
      <c r="B29" s="169">
        <v>44003</v>
      </c>
      <c r="C29" s="300" t="s">
        <v>444</v>
      </c>
      <c r="D29" s="299">
        <v>45</v>
      </c>
    </row>
    <row r="30" spans="1:4" ht="15.75" x14ac:dyDescent="0.25">
      <c r="A30" s="166" t="s">
        <v>469</v>
      </c>
      <c r="B30" s="169">
        <v>44000</v>
      </c>
      <c r="C30" s="300" t="s">
        <v>444</v>
      </c>
      <c r="D30" s="199">
        <v>20</v>
      </c>
    </row>
    <row r="31" spans="1:4" ht="15.75" x14ac:dyDescent="0.25">
      <c r="A31" s="166" t="s">
        <v>470</v>
      </c>
      <c r="B31" s="169">
        <v>44005</v>
      </c>
      <c r="C31" s="300" t="s">
        <v>448</v>
      </c>
      <c r="D31" s="199">
        <v>38</v>
      </c>
    </row>
    <row r="32" spans="1:4" ht="31.5" x14ac:dyDescent="0.25">
      <c r="A32" s="166" t="s">
        <v>472</v>
      </c>
      <c r="B32" s="169" t="s">
        <v>471</v>
      </c>
      <c r="C32" s="300" t="s">
        <v>444</v>
      </c>
      <c r="D32" s="199">
        <v>45</v>
      </c>
    </row>
    <row r="33" spans="1:4" ht="15.75" x14ac:dyDescent="0.25">
      <c r="A33" s="166" t="s">
        <v>473</v>
      </c>
      <c r="B33" s="169">
        <v>44006</v>
      </c>
      <c r="C33" s="300" t="s">
        <v>444</v>
      </c>
      <c r="D33" s="199">
        <v>35</v>
      </c>
    </row>
    <row r="34" spans="1:4" ht="15.75" x14ac:dyDescent="0.25">
      <c r="A34" s="166" t="s">
        <v>474</v>
      </c>
      <c r="B34" s="169">
        <v>44005</v>
      </c>
      <c r="C34" s="300" t="s">
        <v>444</v>
      </c>
      <c r="D34" s="199">
        <v>55</v>
      </c>
    </row>
    <row r="35" spans="1:4" ht="31.5" x14ac:dyDescent="0.25">
      <c r="A35" s="166" t="s">
        <v>475</v>
      </c>
      <c r="B35" s="169">
        <v>44065</v>
      </c>
      <c r="C35" s="300" t="s">
        <v>448</v>
      </c>
      <c r="D35" s="199">
        <v>25</v>
      </c>
    </row>
    <row r="36" spans="1:4" ht="15.75" x14ac:dyDescent="0.25">
      <c r="A36" s="166" t="s">
        <v>476</v>
      </c>
      <c r="B36" s="169">
        <v>44064</v>
      </c>
      <c r="C36" s="300" t="s">
        <v>444</v>
      </c>
      <c r="D36" s="199">
        <v>15</v>
      </c>
    </row>
    <row r="37" spans="1:4" ht="15.75" x14ac:dyDescent="0.25">
      <c r="A37" s="166" t="s">
        <v>477</v>
      </c>
      <c r="B37" s="169">
        <v>44077</v>
      </c>
      <c r="C37" s="300" t="s">
        <v>444</v>
      </c>
      <c r="D37" s="199">
        <v>35</v>
      </c>
    </row>
    <row r="38" spans="1:4" ht="31.5" x14ac:dyDescent="0.25">
      <c r="A38" s="176" t="s">
        <v>478</v>
      </c>
      <c r="B38" s="171">
        <v>44073</v>
      </c>
      <c r="C38" s="300" t="s">
        <v>448</v>
      </c>
      <c r="D38" s="305">
        <v>20</v>
      </c>
    </row>
    <row r="39" spans="1:4" ht="18.75" x14ac:dyDescent="0.25">
      <c r="A39" s="144" t="s">
        <v>235</v>
      </c>
      <c r="B39" s="304"/>
      <c r="C39" s="303"/>
      <c r="D39" s="254">
        <f>D40+D41+D42+D43+D44+D45+D46+D47+D48+D49+D50+D51+D52+D53+D54+D55+D56+D57</f>
        <v>0</v>
      </c>
    </row>
    <row r="40" spans="1:4" ht="15.75" x14ac:dyDescent="0.25">
      <c r="A40" s="166"/>
      <c r="B40" s="57"/>
      <c r="C40" s="166"/>
      <c r="D40" s="199">
        <v>0</v>
      </c>
    </row>
    <row r="41" spans="1:4" ht="15.75" x14ac:dyDescent="0.25">
      <c r="A41" s="166"/>
      <c r="B41" s="166"/>
      <c r="C41" s="166"/>
      <c r="D41" s="199">
        <v>0</v>
      </c>
    </row>
    <row r="42" spans="1:4" ht="15.75" x14ac:dyDescent="0.25">
      <c r="A42" s="172"/>
      <c r="C42" s="172"/>
      <c r="D42" s="199">
        <v>0</v>
      </c>
    </row>
    <row r="43" spans="1:4" ht="15.75" x14ac:dyDescent="0.25">
      <c r="A43" s="172"/>
      <c r="B43" s="172"/>
      <c r="C43" s="172"/>
      <c r="D43" s="199">
        <v>0</v>
      </c>
    </row>
    <row r="44" spans="1:4" ht="15.75" x14ac:dyDescent="0.25">
      <c r="A44" s="172"/>
      <c r="C44" s="172"/>
      <c r="D44" s="199">
        <v>0</v>
      </c>
    </row>
    <row r="45" spans="1:4" ht="15.75" x14ac:dyDescent="0.25">
      <c r="A45" s="172"/>
      <c r="B45" s="172"/>
      <c r="C45" s="172"/>
      <c r="D45" s="199">
        <v>0</v>
      </c>
    </row>
    <row r="46" spans="1:4" ht="15.75" x14ac:dyDescent="0.25">
      <c r="A46" s="172"/>
      <c r="C46" s="172"/>
      <c r="D46" s="199">
        <v>0</v>
      </c>
    </row>
    <row r="47" spans="1:4" ht="15.75" x14ac:dyDescent="0.25">
      <c r="A47" s="166"/>
      <c r="B47" s="166"/>
      <c r="C47" s="176"/>
      <c r="D47" s="199">
        <v>0</v>
      </c>
    </row>
    <row r="48" spans="1:4" ht="15.75" x14ac:dyDescent="0.25">
      <c r="A48" s="172"/>
      <c r="C48" s="172"/>
      <c r="D48" s="199">
        <v>0</v>
      </c>
    </row>
    <row r="49" spans="1:4" ht="15.75" x14ac:dyDescent="0.25">
      <c r="A49" s="166"/>
      <c r="B49" s="171"/>
      <c r="C49" s="166"/>
      <c r="D49" s="198">
        <v>0</v>
      </c>
    </row>
    <row r="50" spans="1:4" ht="15.75" x14ac:dyDescent="0.25">
      <c r="A50" s="172"/>
      <c r="C50" s="172"/>
      <c r="D50" s="198">
        <v>0</v>
      </c>
    </row>
    <row r="51" spans="1:4" ht="15.75" x14ac:dyDescent="0.25">
      <c r="A51" s="166"/>
      <c r="C51" s="166"/>
      <c r="D51" s="198">
        <v>0</v>
      </c>
    </row>
    <row r="52" spans="1:4" ht="15.75" x14ac:dyDescent="0.25">
      <c r="A52" s="172"/>
      <c r="C52" s="172"/>
      <c r="D52" s="198">
        <v>0</v>
      </c>
    </row>
    <row r="53" spans="1:4" ht="15.75" x14ac:dyDescent="0.25">
      <c r="A53" s="172"/>
      <c r="C53" s="172"/>
      <c r="D53" s="198">
        <v>0</v>
      </c>
    </row>
    <row r="54" spans="1:4" ht="15.75" x14ac:dyDescent="0.25">
      <c r="A54" s="172"/>
      <c r="C54" s="172"/>
      <c r="D54" s="198">
        <v>0</v>
      </c>
    </row>
    <row r="55" spans="1:4" ht="15.75" x14ac:dyDescent="0.25">
      <c r="A55" s="166"/>
      <c r="C55" s="166"/>
      <c r="D55" s="198">
        <v>0</v>
      </c>
    </row>
    <row r="56" spans="1:4" ht="15.75" x14ac:dyDescent="0.25">
      <c r="A56" s="166"/>
      <c r="B56" s="171"/>
      <c r="C56" s="166"/>
      <c r="D56" s="198">
        <v>0</v>
      </c>
    </row>
    <row r="57" spans="1:4" ht="15.75" x14ac:dyDescent="0.25">
      <c r="A57" s="166"/>
      <c r="B57" s="171"/>
      <c r="C57" s="166"/>
      <c r="D57" s="198">
        <v>0</v>
      </c>
    </row>
  </sheetData>
  <sheetProtection selectLockedCells="1" selectUnlockedCells="1"/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tabSelected="1" view="pageBreakPreview" zoomScaleNormal="80" zoomScaleSheetLayoutView="100" workbookViewId="0">
      <selection activeCell="B8" sqref="B8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65" t="s">
        <v>101</v>
      </c>
      <c r="B1" s="365"/>
      <c r="C1" s="365"/>
      <c r="D1" s="365"/>
      <c r="E1" s="365"/>
      <c r="F1" s="365"/>
      <c r="G1" s="365"/>
      <c r="H1" s="365"/>
      <c r="I1" s="365"/>
      <c r="J1" s="365"/>
      <c r="K1" s="213"/>
      <c r="L1" s="213"/>
    </row>
    <row r="2" spans="1:12" s="5" customFormat="1" ht="37.5" customHeight="1" x14ac:dyDescent="0.25">
      <c r="A2" s="367" t="s">
        <v>62</v>
      </c>
      <c r="B2" s="347" t="s">
        <v>55</v>
      </c>
      <c r="C2" s="347" t="s">
        <v>56</v>
      </c>
      <c r="D2" s="347"/>
      <c r="E2" s="347" t="s">
        <v>57</v>
      </c>
      <c r="F2" s="347" t="s">
        <v>58</v>
      </c>
      <c r="G2" s="347" t="s">
        <v>63</v>
      </c>
      <c r="H2" s="347"/>
      <c r="I2" s="347"/>
      <c r="J2" s="347" t="s">
        <v>64</v>
      </c>
      <c r="K2" s="347" t="s">
        <v>229</v>
      </c>
      <c r="L2" s="347" t="s">
        <v>217</v>
      </c>
    </row>
    <row r="3" spans="1:12" s="5" customFormat="1" ht="57.75" customHeight="1" x14ac:dyDescent="0.25">
      <c r="A3" s="367"/>
      <c r="B3" s="347"/>
      <c r="C3" s="234" t="s">
        <v>59</v>
      </c>
      <c r="D3" s="234" t="s">
        <v>90</v>
      </c>
      <c r="E3" s="347"/>
      <c r="F3" s="347"/>
      <c r="G3" s="234" t="s">
        <v>65</v>
      </c>
      <c r="H3" s="234" t="s">
        <v>228</v>
      </c>
      <c r="I3" s="234" t="s">
        <v>66</v>
      </c>
      <c r="J3" s="347"/>
      <c r="K3" s="347"/>
      <c r="L3" s="347"/>
    </row>
    <row r="4" spans="1:12" s="5" customFormat="1" ht="75" customHeight="1" x14ac:dyDescent="0.25">
      <c r="A4" s="60" t="s">
        <v>67</v>
      </c>
      <c r="B4" s="101" t="s">
        <v>60</v>
      </c>
      <c r="C4" s="101">
        <f>SUM(C5,C12,C21)</f>
        <v>2</v>
      </c>
      <c r="D4" s="101">
        <f>SUM(D5,D12,D21)</f>
        <v>0</v>
      </c>
      <c r="E4" s="101"/>
      <c r="F4" s="101"/>
      <c r="G4" s="101">
        <f t="shared" ref="G4:L4" si="0">SUM(G5,G12,G21)</f>
        <v>36</v>
      </c>
      <c r="H4" s="101">
        <f t="shared" si="0"/>
        <v>3</v>
      </c>
      <c r="I4" s="101">
        <f t="shared" si="0"/>
        <v>650</v>
      </c>
      <c r="J4" s="101">
        <f t="shared" si="0"/>
        <v>1</v>
      </c>
      <c r="K4" s="101">
        <f t="shared" si="0"/>
        <v>0</v>
      </c>
      <c r="L4" s="101">
        <f t="shared" si="0"/>
        <v>40000</v>
      </c>
    </row>
    <row r="5" spans="1:12" s="5" customFormat="1" ht="21.6" customHeight="1" x14ac:dyDescent="0.25">
      <c r="A5" s="59"/>
      <c r="B5" s="130" t="s">
        <v>230</v>
      </c>
      <c r="C5" s="255">
        <f>SUM(C6:C11)</f>
        <v>2</v>
      </c>
      <c r="D5" s="255">
        <v>0</v>
      </c>
      <c r="E5" s="240"/>
      <c r="F5" s="132"/>
      <c r="G5" s="255">
        <f t="shared" ref="G5:L5" si="1">SUM(G6:G11)</f>
        <v>36</v>
      </c>
      <c r="H5" s="255">
        <f t="shared" si="1"/>
        <v>3</v>
      </c>
      <c r="I5" s="131">
        <f t="shared" si="1"/>
        <v>650</v>
      </c>
      <c r="J5" s="132">
        <f t="shared" si="1"/>
        <v>1</v>
      </c>
      <c r="K5" s="132">
        <f t="shared" si="1"/>
        <v>0</v>
      </c>
      <c r="L5" s="133">
        <f t="shared" si="1"/>
        <v>40000</v>
      </c>
    </row>
    <row r="6" spans="1:12" s="5" customFormat="1" x14ac:dyDescent="0.25">
      <c r="A6" s="59"/>
      <c r="B6" s="68" t="s">
        <v>285</v>
      </c>
      <c r="C6" s="58">
        <v>1</v>
      </c>
      <c r="D6" s="58">
        <v>1</v>
      </c>
      <c r="E6" s="100" t="s">
        <v>286</v>
      </c>
      <c r="F6" s="100" t="s">
        <v>287</v>
      </c>
      <c r="G6" s="21">
        <v>21</v>
      </c>
      <c r="H6" s="21">
        <v>3</v>
      </c>
      <c r="I6" s="21">
        <v>500</v>
      </c>
      <c r="J6" s="110">
        <v>1</v>
      </c>
      <c r="K6" s="110"/>
      <c r="L6" s="110">
        <v>40000</v>
      </c>
    </row>
    <row r="7" spans="1:12" s="5" customFormat="1" ht="37.5" x14ac:dyDescent="0.25">
      <c r="A7" s="59"/>
      <c r="B7" s="68" t="s">
        <v>288</v>
      </c>
      <c r="C7" s="58">
        <v>1</v>
      </c>
      <c r="D7" s="58">
        <v>1</v>
      </c>
      <c r="E7" s="100" t="s">
        <v>286</v>
      </c>
      <c r="F7" s="100" t="s">
        <v>289</v>
      </c>
      <c r="G7" s="21">
        <v>15</v>
      </c>
      <c r="H7" s="21"/>
      <c r="I7" s="21">
        <v>150</v>
      </c>
      <c r="J7" s="110"/>
      <c r="K7" s="110"/>
      <c r="L7" s="110"/>
    </row>
    <row r="8" spans="1:12" s="5" customFormat="1" x14ac:dyDescent="0.25">
      <c r="A8" s="59"/>
      <c r="B8" s="68"/>
      <c r="C8" s="58"/>
      <c r="D8" s="58"/>
      <c r="E8" s="100"/>
      <c r="F8" s="100"/>
      <c r="G8" s="21"/>
      <c r="H8" s="21"/>
      <c r="I8" s="21"/>
      <c r="J8" s="110"/>
      <c r="K8" s="110"/>
      <c r="L8" s="110"/>
    </row>
    <row r="9" spans="1:12" s="5" customFormat="1" x14ac:dyDescent="0.25">
      <c r="A9" s="59"/>
      <c r="B9" s="68"/>
      <c r="C9" s="58"/>
      <c r="D9" s="58"/>
      <c r="E9" s="100"/>
      <c r="F9" s="100"/>
      <c r="G9" s="21"/>
      <c r="H9" s="21"/>
      <c r="I9" s="21"/>
      <c r="J9" s="110"/>
      <c r="K9" s="110"/>
      <c r="L9" s="110"/>
    </row>
    <row r="10" spans="1:12" s="5" customFormat="1" x14ac:dyDescent="0.25">
      <c r="A10" s="59"/>
      <c r="B10" s="68"/>
      <c r="C10" s="58"/>
      <c r="D10" s="58"/>
      <c r="E10" s="100"/>
      <c r="F10" s="100"/>
      <c r="G10" s="21"/>
      <c r="H10" s="21"/>
      <c r="I10" s="21"/>
      <c r="J10" s="110"/>
      <c r="K10" s="110"/>
      <c r="L10" s="110"/>
    </row>
    <row r="11" spans="1:12" s="5" customFormat="1" x14ac:dyDescent="0.25">
      <c r="A11" s="59"/>
      <c r="B11" s="68"/>
      <c r="C11" s="58"/>
      <c r="D11" s="58"/>
      <c r="E11" s="100"/>
      <c r="F11" s="100"/>
      <c r="G11" s="21"/>
      <c r="H11" s="21"/>
      <c r="I11" s="21"/>
      <c r="J11" s="110"/>
      <c r="K11" s="110"/>
      <c r="L11" s="110"/>
    </row>
    <row r="12" spans="1:12" s="5" customFormat="1" x14ac:dyDescent="0.25">
      <c r="A12" s="59"/>
      <c r="B12" s="130" t="s">
        <v>231</v>
      </c>
      <c r="C12" s="255">
        <f>SUM(C13:C20)</f>
        <v>0</v>
      </c>
      <c r="D12" s="256">
        <f>SUM(D13:D20)</f>
        <v>0</v>
      </c>
      <c r="E12" s="240"/>
      <c r="F12" s="132"/>
      <c r="G12" s="255">
        <f t="shared" ref="G12:L12" si="2">SUM(G13:G20)</f>
        <v>0</v>
      </c>
      <c r="H12" s="255">
        <f t="shared" si="2"/>
        <v>0</v>
      </c>
      <c r="I12" s="255">
        <f t="shared" si="2"/>
        <v>0</v>
      </c>
      <c r="J12" s="257">
        <f t="shared" si="2"/>
        <v>0</v>
      </c>
      <c r="K12" s="257">
        <f t="shared" si="2"/>
        <v>0</v>
      </c>
      <c r="L12" s="258">
        <f t="shared" si="2"/>
        <v>0</v>
      </c>
    </row>
    <row r="13" spans="1:12" s="5" customFormat="1" x14ac:dyDescent="0.25">
      <c r="A13" s="59"/>
      <c r="B13" s="68"/>
      <c r="C13" s="58"/>
      <c r="D13" s="58"/>
      <c r="E13" s="100"/>
      <c r="F13" s="100"/>
      <c r="G13" s="21"/>
      <c r="H13" s="21"/>
      <c r="I13" s="21"/>
      <c r="J13" s="110"/>
      <c r="K13" s="110"/>
      <c r="L13" s="110"/>
    </row>
    <row r="14" spans="1:12" s="5" customFormat="1" x14ac:dyDescent="0.25">
      <c r="A14" s="59"/>
      <c r="B14" s="68"/>
      <c r="C14" s="58"/>
      <c r="D14" s="58"/>
      <c r="E14" s="100"/>
      <c r="F14" s="100"/>
      <c r="G14" s="21"/>
      <c r="H14" s="21"/>
      <c r="I14" s="21"/>
      <c r="J14" s="110"/>
      <c r="K14" s="110"/>
      <c r="L14" s="110"/>
    </row>
    <row r="15" spans="1:12" s="5" customFormat="1" x14ac:dyDescent="0.25">
      <c r="A15" s="59"/>
      <c r="B15" s="68"/>
      <c r="C15" s="58"/>
      <c r="D15" s="58"/>
      <c r="E15" s="100"/>
      <c r="F15" s="100"/>
      <c r="G15" s="21"/>
      <c r="H15" s="21"/>
      <c r="I15" s="21"/>
      <c r="J15" s="110"/>
      <c r="K15" s="110"/>
      <c r="L15" s="110"/>
    </row>
    <row r="16" spans="1:12" s="5" customFormat="1" x14ac:dyDescent="0.25">
      <c r="A16" s="59"/>
      <c r="B16" s="68"/>
      <c r="C16" s="58"/>
      <c r="D16" s="58"/>
      <c r="E16" s="100"/>
      <c r="F16" s="100"/>
      <c r="G16" s="21"/>
      <c r="H16" s="21"/>
      <c r="I16" s="21"/>
      <c r="J16" s="110"/>
      <c r="K16" s="110"/>
      <c r="L16" s="110"/>
    </row>
    <row r="17" spans="1:12" s="5" customFormat="1" x14ac:dyDescent="0.25">
      <c r="A17" s="59"/>
      <c r="B17" s="68"/>
      <c r="C17" s="58"/>
      <c r="D17" s="58"/>
      <c r="E17" s="100"/>
      <c r="F17" s="100"/>
      <c r="G17" s="21"/>
      <c r="H17" s="21"/>
      <c r="I17" s="21"/>
      <c r="J17" s="110"/>
      <c r="K17" s="110"/>
      <c r="L17" s="110"/>
    </row>
    <row r="18" spans="1:12" s="5" customFormat="1" x14ac:dyDescent="0.25">
      <c r="A18" s="59"/>
      <c r="B18" s="68"/>
      <c r="C18" s="58"/>
      <c r="D18" s="58"/>
      <c r="E18" s="100"/>
      <c r="F18" s="100"/>
      <c r="G18" s="21"/>
      <c r="H18" s="21"/>
      <c r="I18" s="21"/>
      <c r="J18" s="110"/>
      <c r="K18" s="110"/>
      <c r="L18" s="110"/>
    </row>
    <row r="19" spans="1:12" s="5" customFormat="1" x14ac:dyDescent="0.25">
      <c r="A19" s="59"/>
      <c r="B19" s="68"/>
      <c r="C19" s="58"/>
      <c r="D19" s="58"/>
      <c r="E19" s="100"/>
      <c r="F19" s="100"/>
      <c r="G19" s="21"/>
      <c r="H19" s="21"/>
      <c r="I19" s="21"/>
      <c r="J19" s="110"/>
      <c r="K19" s="110"/>
      <c r="L19" s="110"/>
    </row>
    <row r="20" spans="1:12" s="5" customFormat="1" x14ac:dyDescent="0.25">
      <c r="A20" s="59"/>
      <c r="B20" s="68"/>
      <c r="C20" s="58"/>
      <c r="D20" s="58"/>
      <c r="E20" s="100"/>
      <c r="F20" s="100"/>
      <c r="G20" s="21"/>
      <c r="H20" s="21"/>
      <c r="I20" s="21"/>
      <c r="J20" s="110"/>
      <c r="K20" s="110"/>
      <c r="L20" s="110"/>
    </row>
    <row r="21" spans="1:12" s="5" customFormat="1" x14ac:dyDescent="0.25">
      <c r="A21" s="59"/>
      <c r="B21" s="130" t="s">
        <v>232</v>
      </c>
      <c r="C21" s="255">
        <f>SUM(C22:C28)</f>
        <v>0</v>
      </c>
      <c r="D21" s="255">
        <f>SUM(D22:D28)</f>
        <v>0</v>
      </c>
      <c r="E21" s="240"/>
      <c r="F21" s="132"/>
      <c r="G21" s="255">
        <f t="shared" ref="G21:L21" si="3">SUM(G22:G28)</f>
        <v>0</v>
      </c>
      <c r="H21" s="255">
        <f t="shared" si="3"/>
        <v>0</v>
      </c>
      <c r="I21" s="255">
        <f t="shared" si="3"/>
        <v>0</v>
      </c>
      <c r="J21" s="257">
        <f t="shared" si="3"/>
        <v>0</v>
      </c>
      <c r="K21" s="257">
        <f t="shared" si="3"/>
        <v>0</v>
      </c>
      <c r="L21" s="258">
        <f t="shared" si="3"/>
        <v>0</v>
      </c>
    </row>
    <row r="22" spans="1:12" s="5" customFormat="1" x14ac:dyDescent="0.25">
      <c r="A22" s="59"/>
      <c r="B22" s="134"/>
      <c r="C22" s="135"/>
      <c r="D22" s="135"/>
      <c r="E22" s="241"/>
      <c r="F22" s="136"/>
      <c r="G22" s="135"/>
      <c r="H22" s="135"/>
      <c r="I22" s="135"/>
      <c r="J22" s="136"/>
      <c r="K22" s="136"/>
      <c r="L22" s="242"/>
    </row>
    <row r="23" spans="1:12" s="5" customFormat="1" x14ac:dyDescent="0.25">
      <c r="A23" s="59"/>
      <c r="B23" s="134"/>
      <c r="C23" s="135"/>
      <c r="D23" s="135"/>
      <c r="E23" s="241"/>
      <c r="F23" s="136"/>
      <c r="G23" s="135"/>
      <c r="H23" s="135"/>
      <c r="I23" s="135"/>
      <c r="J23" s="136"/>
      <c r="K23" s="136"/>
      <c r="L23" s="242"/>
    </row>
    <row r="24" spans="1:12" s="5" customFormat="1" x14ac:dyDescent="0.25">
      <c r="A24" s="59"/>
      <c r="B24" s="134"/>
      <c r="C24" s="135"/>
      <c r="D24" s="135"/>
      <c r="E24" s="241"/>
      <c r="F24" s="136"/>
      <c r="G24" s="135"/>
      <c r="H24" s="135"/>
      <c r="I24" s="135"/>
      <c r="J24" s="136"/>
      <c r="K24" s="136"/>
      <c r="L24" s="242"/>
    </row>
    <row r="25" spans="1:12" s="5" customFormat="1" x14ac:dyDescent="0.25">
      <c r="A25" s="59"/>
      <c r="B25" s="134"/>
      <c r="C25" s="135"/>
      <c r="D25" s="135"/>
      <c r="E25" s="241"/>
      <c r="F25" s="136"/>
      <c r="G25" s="135"/>
      <c r="H25" s="135"/>
      <c r="I25" s="135"/>
      <c r="J25" s="136"/>
      <c r="K25" s="136"/>
      <c r="L25" s="242"/>
    </row>
    <row r="26" spans="1:12" s="5" customFormat="1" x14ac:dyDescent="0.25">
      <c r="A26" s="59"/>
      <c r="B26" s="68"/>
      <c r="C26" s="58"/>
      <c r="D26" s="58"/>
      <c r="E26" s="100"/>
      <c r="F26" s="100"/>
      <c r="G26" s="21"/>
      <c r="H26" s="21"/>
      <c r="I26" s="21"/>
      <c r="J26" s="110"/>
      <c r="K26" s="110"/>
      <c r="L26" s="110"/>
    </row>
    <row r="27" spans="1:12" s="5" customFormat="1" x14ac:dyDescent="0.25">
      <c r="A27" s="59"/>
      <c r="B27" s="68"/>
      <c r="C27" s="58"/>
      <c r="D27" s="58"/>
      <c r="E27" s="100"/>
      <c r="F27" s="100"/>
      <c r="G27" s="21"/>
      <c r="H27" s="21"/>
      <c r="I27" s="21"/>
      <c r="J27" s="110"/>
      <c r="K27" s="110"/>
      <c r="L27" s="110"/>
    </row>
    <row r="28" spans="1:12" x14ac:dyDescent="0.25">
      <c r="A28" s="59"/>
      <c r="B28" s="68"/>
      <c r="C28" s="58"/>
      <c r="D28" s="58"/>
      <c r="E28" s="100"/>
      <c r="F28" s="100"/>
      <c r="G28" s="21"/>
      <c r="H28" s="21"/>
      <c r="I28" s="21"/>
      <c r="J28" s="110"/>
      <c r="K28" s="110"/>
      <c r="L28" s="110"/>
    </row>
    <row r="29" spans="1:12" s="5" customFormat="1" ht="75" customHeight="1" x14ac:dyDescent="0.25">
      <c r="A29" s="60" t="s">
        <v>68</v>
      </c>
      <c r="B29" s="101" t="s">
        <v>61</v>
      </c>
      <c r="C29" s="101">
        <f>SUM(C30,C35,C41)</f>
        <v>0</v>
      </c>
      <c r="D29" s="101">
        <f>SUM(D30,D35,D41)</f>
        <v>0</v>
      </c>
      <c r="E29" s="101"/>
      <c r="F29" s="101"/>
      <c r="G29" s="101">
        <f>SUM(G30,G35,G41)</f>
        <v>0</v>
      </c>
      <c r="H29" s="101">
        <f>SUM(H30,H35,H41)</f>
        <v>0</v>
      </c>
      <c r="I29" s="101">
        <f>SUM(I30,I35,I41)</f>
        <v>0</v>
      </c>
      <c r="J29" s="101">
        <f>SUM(J30,J35,J41)</f>
        <v>0</v>
      </c>
      <c r="K29" s="101">
        <f>SUM(K30,K35,K41)</f>
        <v>0</v>
      </c>
      <c r="L29" s="101">
        <f>SUM(K30,K35,K41)</f>
        <v>0</v>
      </c>
    </row>
    <row r="30" spans="1:12" s="5" customFormat="1" x14ac:dyDescent="0.25">
      <c r="A30" s="59"/>
      <c r="B30" s="130" t="s">
        <v>230</v>
      </c>
      <c r="C30" s="255">
        <f>SUM(C31:C34)</f>
        <v>0</v>
      </c>
      <c r="D30" s="255">
        <f>SUM(D31:D34)</f>
        <v>0</v>
      </c>
      <c r="E30" s="240"/>
      <c r="F30" s="132"/>
      <c r="G30" s="255">
        <f t="shared" ref="G30:L30" si="4">SUM(G31:G34)</f>
        <v>0</v>
      </c>
      <c r="H30" s="255">
        <f t="shared" si="4"/>
        <v>0</v>
      </c>
      <c r="I30" s="255">
        <f t="shared" si="4"/>
        <v>0</v>
      </c>
      <c r="J30" s="257">
        <f t="shared" si="4"/>
        <v>0</v>
      </c>
      <c r="K30" s="257">
        <f t="shared" si="4"/>
        <v>0</v>
      </c>
      <c r="L30" s="258">
        <f t="shared" si="4"/>
        <v>0</v>
      </c>
    </row>
    <row r="31" spans="1:12" s="5" customFormat="1" x14ac:dyDescent="0.25">
      <c r="A31" s="59"/>
      <c r="B31" s="68"/>
      <c r="C31" s="58"/>
      <c r="D31" s="58"/>
      <c r="E31" s="100"/>
      <c r="F31" s="100"/>
      <c r="G31" s="21"/>
      <c r="H31" s="21"/>
      <c r="I31" s="21"/>
      <c r="J31" s="100"/>
      <c r="K31" s="100"/>
      <c r="L31" s="100"/>
    </row>
    <row r="32" spans="1:12" s="5" customFormat="1" x14ac:dyDescent="0.25">
      <c r="A32" s="59"/>
      <c r="B32" s="68"/>
      <c r="C32" s="58"/>
      <c r="D32" s="58"/>
      <c r="E32" s="100"/>
      <c r="F32" s="100"/>
      <c r="G32" s="21"/>
      <c r="H32" s="21"/>
      <c r="I32" s="21"/>
      <c r="J32" s="100"/>
      <c r="K32" s="100"/>
      <c r="L32" s="100"/>
    </row>
    <row r="33" spans="1:12" s="5" customFormat="1" x14ac:dyDescent="0.25">
      <c r="A33" s="59"/>
      <c r="B33" s="68"/>
      <c r="C33" s="58"/>
      <c r="D33" s="58"/>
      <c r="E33" s="100"/>
      <c r="F33" s="100"/>
      <c r="G33" s="21"/>
      <c r="H33" s="21"/>
      <c r="I33" s="21"/>
      <c r="J33" s="100"/>
      <c r="K33" s="100"/>
      <c r="L33" s="100"/>
    </row>
    <row r="34" spans="1:12" s="5" customFormat="1" x14ac:dyDescent="0.25">
      <c r="A34" s="59"/>
      <c r="B34" s="68"/>
      <c r="C34" s="58"/>
      <c r="D34" s="58"/>
      <c r="E34" s="100"/>
      <c r="F34" s="100"/>
      <c r="G34" s="21"/>
      <c r="H34" s="21"/>
      <c r="I34" s="21"/>
      <c r="J34" s="100"/>
      <c r="K34" s="100"/>
      <c r="L34" s="100"/>
    </row>
    <row r="35" spans="1:12" s="5" customFormat="1" x14ac:dyDescent="0.25">
      <c r="A35" s="59"/>
      <c r="B35" s="130" t="s">
        <v>231</v>
      </c>
      <c r="C35" s="255">
        <f>SUM(C36:C40)</f>
        <v>0</v>
      </c>
      <c r="D35" s="255">
        <f>SUM(D36:D40)</f>
        <v>0</v>
      </c>
      <c r="E35" s="240"/>
      <c r="F35" s="132"/>
      <c r="G35" s="255">
        <f t="shared" ref="G35:L35" si="5">SUM(G36:G40)</f>
        <v>0</v>
      </c>
      <c r="H35" s="255">
        <f t="shared" si="5"/>
        <v>0</v>
      </c>
      <c r="I35" s="255">
        <f t="shared" si="5"/>
        <v>0</v>
      </c>
      <c r="J35" s="257">
        <f t="shared" si="5"/>
        <v>0</v>
      </c>
      <c r="K35" s="257">
        <f t="shared" si="5"/>
        <v>0</v>
      </c>
      <c r="L35" s="258">
        <f t="shared" si="5"/>
        <v>0</v>
      </c>
    </row>
    <row r="36" spans="1:12" s="5" customFormat="1" x14ac:dyDescent="0.25">
      <c r="A36" s="59"/>
      <c r="B36" s="68"/>
      <c r="C36" s="58"/>
      <c r="D36" s="58"/>
      <c r="E36" s="100"/>
      <c r="F36" s="100"/>
      <c r="G36" s="21"/>
      <c r="H36" s="21"/>
      <c r="I36" s="21"/>
      <c r="J36" s="100"/>
      <c r="K36" s="100"/>
      <c r="L36" s="100"/>
    </row>
    <row r="37" spans="1:12" s="5" customFormat="1" x14ac:dyDescent="0.25">
      <c r="A37" s="59"/>
      <c r="B37" s="68"/>
      <c r="C37" s="58"/>
      <c r="D37" s="58"/>
      <c r="E37" s="100"/>
      <c r="F37" s="100"/>
      <c r="G37" s="21"/>
      <c r="H37" s="21"/>
      <c r="I37" s="21"/>
      <c r="J37" s="100"/>
      <c r="K37" s="100"/>
      <c r="L37" s="100"/>
    </row>
    <row r="38" spans="1:12" s="5" customFormat="1" x14ac:dyDescent="0.25">
      <c r="A38" s="59"/>
      <c r="B38" s="68"/>
      <c r="C38" s="58"/>
      <c r="D38" s="58"/>
      <c r="E38" s="100"/>
      <c r="F38" s="100"/>
      <c r="G38" s="21"/>
      <c r="H38" s="21"/>
      <c r="I38" s="21"/>
      <c r="J38" s="100"/>
      <c r="K38" s="100"/>
      <c r="L38" s="100"/>
    </row>
    <row r="39" spans="1:12" s="5" customFormat="1" x14ac:dyDescent="0.25">
      <c r="A39" s="59"/>
      <c r="B39" s="68"/>
      <c r="C39" s="58"/>
      <c r="D39" s="58"/>
      <c r="E39" s="100"/>
      <c r="F39" s="100"/>
      <c r="G39" s="21"/>
      <c r="H39" s="21"/>
      <c r="I39" s="21"/>
      <c r="J39" s="100"/>
      <c r="K39" s="100"/>
      <c r="L39" s="100"/>
    </row>
    <row r="40" spans="1:12" s="5" customFormat="1" x14ac:dyDescent="0.25">
      <c r="A40" s="59"/>
      <c r="B40" s="68"/>
      <c r="C40" s="58"/>
      <c r="D40" s="58"/>
      <c r="E40" s="100"/>
      <c r="F40" s="100"/>
      <c r="G40" s="21"/>
      <c r="H40" s="21"/>
      <c r="I40" s="21"/>
      <c r="J40" s="100"/>
      <c r="K40" s="100"/>
      <c r="L40" s="100"/>
    </row>
    <row r="41" spans="1:12" s="5" customFormat="1" x14ac:dyDescent="0.25">
      <c r="A41" s="59"/>
      <c r="B41" s="130" t="s">
        <v>232</v>
      </c>
      <c r="C41" s="255">
        <f>SUM(C42:C46)</f>
        <v>0</v>
      </c>
      <c r="D41" s="255">
        <f>SUM(D42:D46)</f>
        <v>0</v>
      </c>
      <c r="E41" s="240"/>
      <c r="F41" s="132"/>
      <c r="G41" s="255">
        <f t="shared" ref="G41:L41" si="6">SUM(G42:G46)</f>
        <v>0</v>
      </c>
      <c r="H41" s="255">
        <f t="shared" si="6"/>
        <v>0</v>
      </c>
      <c r="I41" s="255">
        <f t="shared" si="6"/>
        <v>0</v>
      </c>
      <c r="J41" s="257">
        <f t="shared" si="6"/>
        <v>0</v>
      </c>
      <c r="K41" s="257">
        <f t="shared" si="6"/>
        <v>0</v>
      </c>
      <c r="L41" s="258">
        <f t="shared" si="6"/>
        <v>0</v>
      </c>
    </row>
    <row r="42" spans="1:12" s="5" customFormat="1" x14ac:dyDescent="0.25">
      <c r="A42" s="59"/>
      <c r="B42" s="68"/>
      <c r="C42" s="58"/>
      <c r="D42" s="58"/>
      <c r="E42" s="100"/>
      <c r="F42" s="100"/>
      <c r="G42" s="21"/>
      <c r="H42" s="21"/>
      <c r="I42" s="21"/>
      <c r="J42" s="100"/>
      <c r="K42" s="100"/>
      <c r="L42" s="100"/>
    </row>
    <row r="43" spans="1:12" s="5" customFormat="1" x14ac:dyDescent="0.25">
      <c r="A43" s="59"/>
      <c r="B43" s="68"/>
      <c r="C43" s="58"/>
      <c r="D43" s="58"/>
      <c r="E43" s="100"/>
      <c r="F43" s="100"/>
      <c r="G43" s="21"/>
      <c r="H43" s="21"/>
      <c r="I43" s="21"/>
      <c r="J43" s="100"/>
      <c r="K43" s="100"/>
      <c r="L43" s="100"/>
    </row>
    <row r="44" spans="1:12" s="5" customFormat="1" x14ac:dyDescent="0.25">
      <c r="A44" s="59"/>
      <c r="B44" s="68"/>
      <c r="C44" s="58"/>
      <c r="D44" s="58"/>
      <c r="E44" s="100"/>
      <c r="F44" s="100"/>
      <c r="G44" s="21"/>
      <c r="H44" s="21"/>
      <c r="I44" s="21"/>
      <c r="J44" s="100"/>
      <c r="K44" s="100"/>
      <c r="L44" s="100"/>
    </row>
    <row r="45" spans="1:12" s="5" customFormat="1" x14ac:dyDescent="0.25">
      <c r="A45" s="59"/>
      <c r="B45" s="68"/>
      <c r="C45" s="58"/>
      <c r="D45" s="58"/>
      <c r="E45" s="100"/>
      <c r="F45" s="100"/>
      <c r="G45" s="21"/>
      <c r="H45" s="21"/>
      <c r="I45" s="21"/>
      <c r="J45" s="100"/>
      <c r="K45" s="100"/>
      <c r="L45" s="100"/>
    </row>
    <row r="46" spans="1:12" x14ac:dyDescent="0.25">
      <c r="A46" s="59"/>
      <c r="B46" s="68"/>
      <c r="C46" s="58"/>
      <c r="D46" s="58"/>
      <c r="E46" s="100"/>
      <c r="F46" s="100"/>
      <c r="G46" s="21"/>
      <c r="H46" s="21"/>
      <c r="I46" s="21"/>
      <c r="J46" s="100"/>
      <c r="K46" s="100"/>
      <c r="L46" s="100"/>
    </row>
    <row r="47" spans="1:12" s="5" customFormat="1" ht="37.5" customHeight="1" x14ac:dyDescent="0.25">
      <c r="A47" s="60" t="s">
        <v>97</v>
      </c>
      <c r="B47" s="101" t="s">
        <v>69</v>
      </c>
      <c r="C47" s="101">
        <f>SUM(C48,C52,C57)</f>
        <v>0</v>
      </c>
      <c r="D47" s="101">
        <f>SUM(D48,D52,D57)</f>
        <v>0</v>
      </c>
      <c r="E47" s="101"/>
      <c r="F47" s="60"/>
      <c r="G47" s="101">
        <f t="shared" ref="G47:L47" si="7">SUM(G48,G52,G57)</f>
        <v>0</v>
      </c>
      <c r="H47" s="101">
        <f t="shared" si="7"/>
        <v>0</v>
      </c>
      <c r="I47" s="101">
        <f t="shared" si="7"/>
        <v>0</v>
      </c>
      <c r="J47" s="101">
        <f t="shared" si="7"/>
        <v>0</v>
      </c>
      <c r="K47" s="101">
        <f t="shared" si="7"/>
        <v>0</v>
      </c>
      <c r="L47" s="101">
        <f t="shared" si="7"/>
        <v>0</v>
      </c>
    </row>
    <row r="48" spans="1:12" s="5" customFormat="1" x14ac:dyDescent="0.25">
      <c r="A48" s="59"/>
      <c r="B48" s="130" t="s">
        <v>230</v>
      </c>
      <c r="C48" s="131">
        <f>SUM(C49:C51)</f>
        <v>0</v>
      </c>
      <c r="D48" s="131">
        <f>SUM(D49:D51)</f>
        <v>0</v>
      </c>
      <c r="E48" s="240"/>
      <c r="F48" s="132"/>
      <c r="G48" s="131">
        <f t="shared" ref="G48:L48" si="8">SUM(G49:G51)</f>
        <v>0</v>
      </c>
      <c r="H48" s="131">
        <f t="shared" si="8"/>
        <v>0</v>
      </c>
      <c r="I48" s="131">
        <f t="shared" si="8"/>
        <v>0</v>
      </c>
      <c r="J48" s="132">
        <f t="shared" si="8"/>
        <v>0</v>
      </c>
      <c r="K48" s="132">
        <f t="shared" si="8"/>
        <v>0</v>
      </c>
      <c r="L48" s="133">
        <f t="shared" si="8"/>
        <v>0</v>
      </c>
    </row>
    <row r="49" spans="1:12" s="5" customFormat="1" x14ac:dyDescent="0.25">
      <c r="A49" s="59"/>
      <c r="B49" s="68"/>
      <c r="C49" s="58"/>
      <c r="D49" s="58"/>
      <c r="E49" s="100"/>
      <c r="F49" s="100"/>
      <c r="G49" s="21"/>
      <c r="H49" s="21"/>
      <c r="I49" s="21"/>
      <c r="J49" s="100"/>
      <c r="K49" s="100"/>
      <c r="L49" s="100"/>
    </row>
    <row r="50" spans="1:12" s="5" customFormat="1" x14ac:dyDescent="0.25">
      <c r="A50" s="59"/>
      <c r="B50" s="68"/>
      <c r="C50" s="58"/>
      <c r="D50" s="58"/>
      <c r="E50" s="100"/>
      <c r="F50" s="100"/>
      <c r="G50" s="21"/>
      <c r="H50" s="21"/>
      <c r="I50" s="21"/>
      <c r="J50" s="100"/>
      <c r="K50" s="100"/>
      <c r="L50" s="100"/>
    </row>
    <row r="51" spans="1:12" s="5" customFormat="1" x14ac:dyDescent="0.25">
      <c r="A51" s="59"/>
      <c r="B51" s="68"/>
      <c r="C51" s="58"/>
      <c r="D51" s="58"/>
      <c r="E51" s="100"/>
      <c r="F51" s="100"/>
      <c r="G51" s="21"/>
      <c r="H51" s="21"/>
      <c r="I51" s="21"/>
      <c r="J51" s="100"/>
      <c r="K51" s="100"/>
      <c r="L51" s="100"/>
    </row>
    <row r="52" spans="1:12" s="5" customFormat="1" x14ac:dyDescent="0.25">
      <c r="A52" s="59"/>
      <c r="B52" s="130" t="s">
        <v>231</v>
      </c>
      <c r="C52" s="131">
        <f>SUM(C53:C56)</f>
        <v>0</v>
      </c>
      <c r="D52" s="131">
        <f>SUM(D53:D56)</f>
        <v>0</v>
      </c>
      <c r="E52" s="240"/>
      <c r="F52" s="132"/>
      <c r="G52" s="131">
        <f t="shared" ref="G52:L52" si="9">SUM(G53:G56)</f>
        <v>0</v>
      </c>
      <c r="H52" s="131">
        <f t="shared" si="9"/>
        <v>0</v>
      </c>
      <c r="I52" s="131">
        <f t="shared" si="9"/>
        <v>0</v>
      </c>
      <c r="J52" s="132">
        <f t="shared" si="9"/>
        <v>0</v>
      </c>
      <c r="K52" s="132">
        <f t="shared" si="9"/>
        <v>0</v>
      </c>
      <c r="L52" s="133">
        <f t="shared" si="9"/>
        <v>0</v>
      </c>
    </row>
    <row r="53" spans="1:12" s="5" customFormat="1" x14ac:dyDescent="0.25">
      <c r="A53" s="59"/>
      <c r="B53" s="68"/>
      <c r="C53" s="58"/>
      <c r="D53" s="58"/>
      <c r="E53" s="100"/>
      <c r="F53" s="100"/>
      <c r="G53" s="21"/>
      <c r="H53" s="21"/>
      <c r="I53" s="21"/>
      <c r="J53" s="100"/>
      <c r="K53" s="100"/>
      <c r="L53" s="100"/>
    </row>
    <row r="54" spans="1:12" s="5" customFormat="1" x14ac:dyDescent="0.25">
      <c r="A54" s="59"/>
      <c r="B54" s="68"/>
      <c r="C54" s="58"/>
      <c r="D54" s="58"/>
      <c r="E54" s="100"/>
      <c r="F54" s="100"/>
      <c r="G54" s="21"/>
      <c r="H54" s="21"/>
      <c r="I54" s="21"/>
      <c r="J54" s="100"/>
      <c r="K54" s="100"/>
      <c r="L54" s="100"/>
    </row>
    <row r="55" spans="1:12" s="5" customFormat="1" x14ac:dyDescent="0.25">
      <c r="A55" s="59"/>
      <c r="B55" s="68"/>
      <c r="C55" s="58"/>
      <c r="D55" s="58"/>
      <c r="E55" s="100"/>
      <c r="F55" s="100"/>
      <c r="G55" s="21"/>
      <c r="H55" s="21"/>
      <c r="I55" s="21"/>
      <c r="J55" s="100"/>
      <c r="K55" s="100"/>
      <c r="L55" s="100"/>
    </row>
    <row r="56" spans="1:12" s="5" customFormat="1" x14ac:dyDescent="0.25">
      <c r="A56" s="59"/>
      <c r="B56" s="68"/>
      <c r="C56" s="58"/>
      <c r="D56" s="58"/>
      <c r="E56" s="100"/>
      <c r="F56" s="100"/>
      <c r="G56" s="21"/>
      <c r="H56" s="21"/>
      <c r="I56" s="21"/>
      <c r="J56" s="100"/>
      <c r="K56" s="100"/>
      <c r="L56" s="100"/>
    </row>
    <row r="57" spans="1:12" s="5" customFormat="1" x14ac:dyDescent="0.25">
      <c r="A57" s="59"/>
      <c r="B57" s="130" t="s">
        <v>232</v>
      </c>
      <c r="C57" s="131">
        <f>SUM(C58:C60)</f>
        <v>0</v>
      </c>
      <c r="D57" s="131">
        <f>SUM(D58:D60)</f>
        <v>0</v>
      </c>
      <c r="E57" s="240"/>
      <c r="F57" s="132"/>
      <c r="G57" s="131">
        <f t="shared" ref="G57:L57" si="10">SUM(G58:G60)</f>
        <v>0</v>
      </c>
      <c r="H57" s="131">
        <f t="shared" si="10"/>
        <v>0</v>
      </c>
      <c r="I57" s="131">
        <f t="shared" si="10"/>
        <v>0</v>
      </c>
      <c r="J57" s="132">
        <f t="shared" si="10"/>
        <v>0</v>
      </c>
      <c r="K57" s="132">
        <f t="shared" si="10"/>
        <v>0</v>
      </c>
      <c r="L57" s="133">
        <f t="shared" si="10"/>
        <v>0</v>
      </c>
    </row>
    <row r="58" spans="1:12" s="5" customFormat="1" x14ac:dyDescent="0.25">
      <c r="A58" s="59"/>
      <c r="B58" s="68"/>
      <c r="C58" s="58"/>
      <c r="D58" s="58"/>
      <c r="E58" s="100"/>
      <c r="F58" s="100"/>
      <c r="G58" s="21"/>
      <c r="H58" s="21"/>
      <c r="I58" s="21"/>
      <c r="J58" s="100"/>
      <c r="K58" s="100"/>
      <c r="L58" s="100"/>
    </row>
    <row r="59" spans="1:12" s="5" customFormat="1" x14ac:dyDescent="0.25">
      <c r="A59" s="59"/>
      <c r="B59" s="68"/>
      <c r="C59" s="58"/>
      <c r="D59" s="58"/>
      <c r="E59" s="100"/>
      <c r="F59" s="100"/>
      <c r="G59" s="21"/>
      <c r="H59" s="21"/>
      <c r="I59" s="21"/>
      <c r="J59" s="100"/>
      <c r="K59" s="100"/>
      <c r="L59" s="100"/>
    </row>
    <row r="60" spans="1:12" x14ac:dyDescent="0.25">
      <c r="A60" s="59"/>
      <c r="B60" s="68"/>
      <c r="C60" s="58"/>
      <c r="D60" s="58"/>
      <c r="E60" s="100"/>
      <c r="F60" s="100"/>
      <c r="G60" s="21"/>
      <c r="H60" s="21"/>
      <c r="I60" s="21"/>
      <c r="J60" s="100"/>
      <c r="K60" s="100"/>
      <c r="L60" s="100"/>
    </row>
    <row r="61" spans="1:12" s="5" customFormat="1" ht="75" customHeight="1" x14ac:dyDescent="0.25">
      <c r="A61" s="101" t="s">
        <v>98</v>
      </c>
      <c r="B61" s="101" t="s">
        <v>70</v>
      </c>
      <c r="C61" s="101">
        <f>SUM(C62,C66,C70)</f>
        <v>0</v>
      </c>
      <c r="D61" s="101">
        <f>SUM(D62,D66,D70)</f>
        <v>0</v>
      </c>
      <c r="E61" s="101"/>
      <c r="F61" s="101"/>
      <c r="G61" s="101">
        <f t="shared" ref="G61:L61" si="11">SUM(G62,G66,G70)</f>
        <v>0</v>
      </c>
      <c r="H61" s="101">
        <f t="shared" si="11"/>
        <v>0</v>
      </c>
      <c r="I61" s="101">
        <f t="shared" si="11"/>
        <v>0</v>
      </c>
      <c r="J61" s="101">
        <f t="shared" si="11"/>
        <v>0</v>
      </c>
      <c r="K61" s="101">
        <f t="shared" si="11"/>
        <v>0</v>
      </c>
      <c r="L61" s="101">
        <f t="shared" si="11"/>
        <v>0</v>
      </c>
    </row>
    <row r="62" spans="1:12" s="5" customFormat="1" x14ac:dyDescent="0.25">
      <c r="A62" s="59"/>
      <c r="B62" s="130" t="s">
        <v>230</v>
      </c>
      <c r="C62" s="131">
        <f>SUM(C63:C65)</f>
        <v>0</v>
      </c>
      <c r="D62" s="131">
        <f>SUM(D63:D65)</f>
        <v>0</v>
      </c>
      <c r="E62" s="240"/>
      <c r="F62" s="132"/>
      <c r="G62" s="131">
        <f t="shared" ref="G62:L62" si="12">SUM(G63:G65)</f>
        <v>0</v>
      </c>
      <c r="H62" s="131">
        <f t="shared" si="12"/>
        <v>0</v>
      </c>
      <c r="I62" s="131">
        <f t="shared" si="12"/>
        <v>0</v>
      </c>
      <c r="J62" s="132">
        <f t="shared" si="12"/>
        <v>0</v>
      </c>
      <c r="K62" s="132">
        <f t="shared" si="12"/>
        <v>0</v>
      </c>
      <c r="L62" s="133">
        <f t="shared" si="12"/>
        <v>0</v>
      </c>
    </row>
    <row r="63" spans="1:12" s="5" customFormat="1" x14ac:dyDescent="0.25">
      <c r="A63" s="59"/>
      <c r="B63" s="68"/>
      <c r="C63" s="58"/>
      <c r="D63" s="58"/>
      <c r="E63" s="100"/>
      <c r="F63" s="100"/>
      <c r="G63" s="21"/>
      <c r="H63" s="21"/>
      <c r="I63" s="21"/>
      <c r="J63" s="100"/>
      <c r="K63" s="100"/>
      <c r="L63" s="100"/>
    </row>
    <row r="64" spans="1:12" s="5" customFormat="1" x14ac:dyDescent="0.25">
      <c r="A64" s="59"/>
      <c r="B64" s="68"/>
      <c r="C64" s="58"/>
      <c r="D64" s="58"/>
      <c r="E64" s="100"/>
      <c r="F64" s="100"/>
      <c r="G64" s="21"/>
      <c r="H64" s="21"/>
      <c r="I64" s="21"/>
      <c r="J64" s="100"/>
      <c r="K64" s="100"/>
      <c r="L64" s="100"/>
    </row>
    <row r="65" spans="1:12" s="5" customFormat="1" x14ac:dyDescent="0.25">
      <c r="A65" s="59"/>
      <c r="B65" s="68"/>
      <c r="C65" s="58"/>
      <c r="D65" s="58"/>
      <c r="E65" s="100"/>
      <c r="F65" s="100"/>
      <c r="G65" s="21"/>
      <c r="H65" s="21"/>
      <c r="I65" s="21"/>
      <c r="J65" s="100"/>
      <c r="K65" s="100"/>
      <c r="L65" s="100"/>
    </row>
    <row r="66" spans="1:12" s="5" customFormat="1" x14ac:dyDescent="0.25">
      <c r="A66" s="59"/>
      <c r="B66" s="130" t="s">
        <v>231</v>
      </c>
      <c r="C66" s="131">
        <f>SUM(C67:C69)</f>
        <v>0</v>
      </c>
      <c r="D66" s="131">
        <f>SUM(D67:D69)</f>
        <v>0</v>
      </c>
      <c r="E66" s="240"/>
      <c r="F66" s="132"/>
      <c r="G66" s="131">
        <f t="shared" ref="G66:L66" si="13">SUM(G67:G69)</f>
        <v>0</v>
      </c>
      <c r="H66" s="131">
        <f t="shared" si="13"/>
        <v>0</v>
      </c>
      <c r="I66" s="131">
        <f t="shared" si="13"/>
        <v>0</v>
      </c>
      <c r="J66" s="132">
        <f t="shared" si="13"/>
        <v>0</v>
      </c>
      <c r="K66" s="132">
        <f t="shared" si="13"/>
        <v>0</v>
      </c>
      <c r="L66" s="133">
        <f t="shared" si="13"/>
        <v>0</v>
      </c>
    </row>
    <row r="67" spans="1:12" s="5" customFormat="1" x14ac:dyDescent="0.25">
      <c r="A67" s="59"/>
      <c r="B67" s="68"/>
      <c r="C67" s="58"/>
      <c r="D67" s="58"/>
      <c r="E67" s="100"/>
      <c r="F67" s="100"/>
      <c r="G67" s="21"/>
      <c r="H67" s="21"/>
      <c r="I67" s="21"/>
      <c r="J67" s="100"/>
      <c r="K67" s="100"/>
      <c r="L67" s="100"/>
    </row>
    <row r="68" spans="1:12" s="5" customFormat="1" x14ac:dyDescent="0.25">
      <c r="A68" s="59"/>
      <c r="B68" s="68"/>
      <c r="C68" s="58"/>
      <c r="D68" s="58"/>
      <c r="E68" s="100"/>
      <c r="F68" s="100"/>
      <c r="G68" s="21"/>
      <c r="H68" s="21"/>
      <c r="I68" s="21"/>
      <c r="J68" s="100"/>
      <c r="K68" s="100"/>
      <c r="L68" s="100"/>
    </row>
    <row r="69" spans="1:12" s="5" customFormat="1" x14ac:dyDescent="0.25">
      <c r="A69" s="59"/>
      <c r="B69" s="68"/>
      <c r="C69" s="58"/>
      <c r="D69" s="58"/>
      <c r="E69" s="100"/>
      <c r="F69" s="100"/>
      <c r="G69" s="21"/>
      <c r="H69" s="21"/>
      <c r="I69" s="21"/>
      <c r="J69" s="100"/>
      <c r="K69" s="100"/>
      <c r="L69" s="100"/>
    </row>
    <row r="70" spans="1:12" s="5" customFormat="1" x14ac:dyDescent="0.25">
      <c r="A70" s="59"/>
      <c r="B70" s="130" t="s">
        <v>232</v>
      </c>
      <c r="C70" s="131">
        <f>SUM(C71:C74)</f>
        <v>0</v>
      </c>
      <c r="D70" s="131">
        <f>SUM(D71:D74)</f>
        <v>0</v>
      </c>
      <c r="E70" s="240"/>
      <c r="F70" s="132"/>
      <c r="G70" s="131">
        <f t="shared" ref="G70:L70" si="14">SUM(G71:G74)</f>
        <v>0</v>
      </c>
      <c r="H70" s="131">
        <f t="shared" si="14"/>
        <v>0</v>
      </c>
      <c r="I70" s="131">
        <f t="shared" si="14"/>
        <v>0</v>
      </c>
      <c r="J70" s="132">
        <f t="shared" si="14"/>
        <v>0</v>
      </c>
      <c r="K70" s="132">
        <f t="shared" si="14"/>
        <v>0</v>
      </c>
      <c r="L70" s="133">
        <f t="shared" si="14"/>
        <v>0</v>
      </c>
    </row>
    <row r="71" spans="1:12" s="5" customFormat="1" x14ac:dyDescent="0.25">
      <c r="A71" s="59"/>
      <c r="B71" s="68"/>
      <c r="C71" s="58"/>
      <c r="D71" s="58"/>
      <c r="E71" s="100"/>
      <c r="F71" s="100"/>
      <c r="G71" s="21"/>
      <c r="H71" s="21"/>
      <c r="I71" s="21"/>
      <c r="J71" s="100"/>
      <c r="K71" s="100"/>
      <c r="L71" s="100"/>
    </row>
    <row r="72" spans="1:12" s="5" customFormat="1" x14ac:dyDescent="0.25">
      <c r="A72" s="59"/>
      <c r="B72" s="68"/>
      <c r="C72" s="58"/>
      <c r="D72" s="58"/>
      <c r="E72" s="100"/>
      <c r="F72" s="100"/>
      <c r="G72" s="21"/>
      <c r="H72" s="21"/>
      <c r="I72" s="21"/>
      <c r="J72" s="100"/>
      <c r="K72" s="100"/>
      <c r="L72" s="100"/>
    </row>
    <row r="73" spans="1:12" s="5" customFormat="1" x14ac:dyDescent="0.25">
      <c r="A73" s="59"/>
      <c r="B73" s="68"/>
      <c r="C73" s="58"/>
      <c r="D73" s="58"/>
      <c r="E73" s="100"/>
      <c r="F73" s="100"/>
      <c r="G73" s="21"/>
      <c r="H73" s="21"/>
      <c r="I73" s="21"/>
      <c r="J73" s="100"/>
      <c r="K73" s="100"/>
      <c r="L73" s="100"/>
    </row>
    <row r="74" spans="1:12" x14ac:dyDescent="0.25">
      <c r="A74" s="59"/>
      <c r="B74" s="68"/>
      <c r="C74" s="58"/>
      <c r="D74" s="58"/>
      <c r="E74" s="100"/>
      <c r="F74" s="100"/>
      <c r="G74" s="21"/>
      <c r="H74" s="21"/>
      <c r="I74" s="21"/>
      <c r="J74" s="100"/>
      <c r="K74" s="100"/>
      <c r="L74" s="100"/>
    </row>
    <row r="75" spans="1:12" s="5" customFormat="1" ht="93.75" customHeight="1" x14ac:dyDescent="0.25">
      <c r="A75" s="101" t="s">
        <v>99</v>
      </c>
      <c r="B75" s="101" t="s">
        <v>71</v>
      </c>
      <c r="C75" s="101">
        <f>SUM(C76,C80,C86)</f>
        <v>0</v>
      </c>
      <c r="D75" s="101">
        <f>SUM(D76,D80,D86)</f>
        <v>0</v>
      </c>
      <c r="E75" s="101"/>
      <c r="F75" s="101"/>
      <c r="G75" s="101">
        <f t="shared" ref="G75:L75" si="15">SUM(G76,G80,G86)</f>
        <v>0</v>
      </c>
      <c r="H75" s="101">
        <f t="shared" si="15"/>
        <v>0</v>
      </c>
      <c r="I75" s="101">
        <f t="shared" si="15"/>
        <v>0</v>
      </c>
      <c r="J75" s="101">
        <f t="shared" si="15"/>
        <v>0</v>
      </c>
      <c r="K75" s="101">
        <f t="shared" si="15"/>
        <v>0</v>
      </c>
      <c r="L75" s="101">
        <f t="shared" si="15"/>
        <v>0</v>
      </c>
    </row>
    <row r="76" spans="1:12" s="5" customFormat="1" x14ac:dyDescent="0.25">
      <c r="A76" s="59"/>
      <c r="B76" s="130" t="s">
        <v>230</v>
      </c>
      <c r="C76" s="131">
        <f>SUM(C77:C79)</f>
        <v>0</v>
      </c>
      <c r="D76" s="131">
        <f>SUM(D77:D79)</f>
        <v>0</v>
      </c>
      <c r="E76" s="240"/>
      <c r="F76" s="132"/>
      <c r="G76" s="131">
        <f t="shared" ref="G76:L76" si="16">SUM(G77:G79)</f>
        <v>0</v>
      </c>
      <c r="H76" s="131">
        <f t="shared" si="16"/>
        <v>0</v>
      </c>
      <c r="I76" s="131">
        <f t="shared" si="16"/>
        <v>0</v>
      </c>
      <c r="J76" s="132">
        <f t="shared" si="16"/>
        <v>0</v>
      </c>
      <c r="K76" s="132">
        <f t="shared" si="16"/>
        <v>0</v>
      </c>
      <c r="L76" s="133">
        <f t="shared" si="16"/>
        <v>0</v>
      </c>
    </row>
    <row r="77" spans="1:12" s="5" customFormat="1" x14ac:dyDescent="0.25">
      <c r="A77" s="59"/>
      <c r="B77" s="68"/>
      <c r="C77" s="58"/>
      <c r="D77" s="58"/>
      <c r="E77" s="100"/>
      <c r="F77" s="100"/>
      <c r="G77" s="21"/>
      <c r="H77" s="21"/>
      <c r="I77" s="21"/>
      <c r="J77" s="100"/>
      <c r="K77" s="100"/>
      <c r="L77" s="100"/>
    </row>
    <row r="78" spans="1:12" s="5" customFormat="1" x14ac:dyDescent="0.25">
      <c r="A78" s="59"/>
      <c r="B78" s="68"/>
      <c r="C78" s="58"/>
      <c r="D78" s="58"/>
      <c r="E78" s="100"/>
      <c r="F78" s="100"/>
      <c r="G78" s="21"/>
      <c r="H78" s="21"/>
      <c r="I78" s="21"/>
      <c r="J78" s="100"/>
      <c r="K78" s="100"/>
      <c r="L78" s="100"/>
    </row>
    <row r="79" spans="1:12" s="5" customFormat="1" x14ac:dyDescent="0.25">
      <c r="A79" s="59"/>
      <c r="B79" s="68"/>
      <c r="C79" s="58"/>
      <c r="D79" s="58"/>
      <c r="E79" s="100"/>
      <c r="F79" s="100"/>
      <c r="G79" s="21"/>
      <c r="H79" s="21"/>
      <c r="I79" s="21"/>
      <c r="J79" s="100"/>
      <c r="K79" s="100"/>
      <c r="L79" s="100"/>
    </row>
    <row r="80" spans="1:12" s="5" customFormat="1" x14ac:dyDescent="0.25">
      <c r="A80" s="59"/>
      <c r="B80" s="130" t="s">
        <v>231</v>
      </c>
      <c r="C80" s="131">
        <f>SUM(C81:C85)</f>
        <v>0</v>
      </c>
      <c r="D80" s="131">
        <f>SUM(D81:D85)</f>
        <v>0</v>
      </c>
      <c r="E80" s="240"/>
      <c r="F80" s="132"/>
      <c r="G80" s="131">
        <f t="shared" ref="G80:L80" si="17">SUM(G81:G85)</f>
        <v>0</v>
      </c>
      <c r="H80" s="131">
        <f t="shared" si="17"/>
        <v>0</v>
      </c>
      <c r="I80" s="131">
        <f t="shared" si="17"/>
        <v>0</v>
      </c>
      <c r="J80" s="132">
        <f t="shared" si="17"/>
        <v>0</v>
      </c>
      <c r="K80" s="132">
        <f t="shared" si="17"/>
        <v>0</v>
      </c>
      <c r="L80" s="133">
        <f t="shared" si="17"/>
        <v>0</v>
      </c>
    </row>
    <row r="81" spans="1:12" s="5" customFormat="1" x14ac:dyDescent="0.25">
      <c r="A81" s="59"/>
      <c r="B81" s="68"/>
      <c r="C81" s="58"/>
      <c r="D81" s="58"/>
      <c r="E81" s="100"/>
      <c r="F81" s="100"/>
      <c r="G81" s="21"/>
      <c r="H81" s="21"/>
      <c r="I81" s="21"/>
      <c r="J81" s="100"/>
      <c r="K81" s="100"/>
      <c r="L81" s="100"/>
    </row>
    <row r="82" spans="1:12" s="5" customFormat="1" x14ac:dyDescent="0.25">
      <c r="A82" s="59"/>
      <c r="B82" s="68"/>
      <c r="C82" s="58"/>
      <c r="D82" s="58"/>
      <c r="E82" s="100"/>
      <c r="F82" s="100"/>
      <c r="G82" s="21"/>
      <c r="H82" s="21"/>
      <c r="I82" s="21"/>
      <c r="J82" s="100"/>
      <c r="K82" s="100"/>
      <c r="L82" s="100"/>
    </row>
    <row r="83" spans="1:12" s="5" customFormat="1" x14ac:dyDescent="0.25">
      <c r="A83" s="59"/>
      <c r="B83" s="68"/>
      <c r="C83" s="58"/>
      <c r="D83" s="58"/>
      <c r="E83" s="100"/>
      <c r="F83" s="100"/>
      <c r="G83" s="21"/>
      <c r="H83" s="21"/>
      <c r="I83" s="21"/>
      <c r="J83" s="100"/>
      <c r="K83" s="100"/>
      <c r="L83" s="100"/>
    </row>
    <row r="84" spans="1:12" s="5" customFormat="1" x14ac:dyDescent="0.25">
      <c r="A84" s="59"/>
      <c r="B84" s="68"/>
      <c r="C84" s="58"/>
      <c r="D84" s="58"/>
      <c r="E84" s="100"/>
      <c r="F84" s="100"/>
      <c r="G84" s="21"/>
      <c r="H84" s="21"/>
      <c r="I84" s="21"/>
      <c r="J84" s="100"/>
      <c r="K84" s="100"/>
      <c r="L84" s="100"/>
    </row>
    <row r="85" spans="1:12" s="5" customFormat="1" x14ac:dyDescent="0.25">
      <c r="A85" s="59"/>
      <c r="B85" s="68"/>
      <c r="C85" s="58"/>
      <c r="D85" s="58"/>
      <c r="E85" s="100"/>
      <c r="F85" s="100"/>
      <c r="G85" s="21"/>
      <c r="H85" s="21"/>
      <c r="I85" s="21"/>
      <c r="J85" s="100"/>
      <c r="K85" s="100"/>
      <c r="L85" s="100"/>
    </row>
    <row r="86" spans="1:12" s="5" customFormat="1" x14ac:dyDescent="0.25">
      <c r="A86" s="59"/>
      <c r="B86" s="130" t="s">
        <v>232</v>
      </c>
      <c r="C86" s="131">
        <f>SUM(C87:C90)</f>
        <v>0</v>
      </c>
      <c r="D86" s="131">
        <f>SUM(D87:D90)</f>
        <v>0</v>
      </c>
      <c r="E86" s="240"/>
      <c r="F86" s="132"/>
      <c r="G86" s="131">
        <f t="shared" ref="G86:L86" si="18">SUM(G87:G90)</f>
        <v>0</v>
      </c>
      <c r="H86" s="131">
        <f t="shared" si="18"/>
        <v>0</v>
      </c>
      <c r="I86" s="131">
        <f t="shared" si="18"/>
        <v>0</v>
      </c>
      <c r="J86" s="132">
        <f t="shared" si="18"/>
        <v>0</v>
      </c>
      <c r="K86" s="132">
        <f t="shared" si="18"/>
        <v>0</v>
      </c>
      <c r="L86" s="133">
        <f t="shared" si="18"/>
        <v>0</v>
      </c>
    </row>
    <row r="87" spans="1:12" s="5" customFormat="1" x14ac:dyDescent="0.25">
      <c r="A87" s="59"/>
      <c r="B87" s="68"/>
      <c r="C87" s="58"/>
      <c r="D87" s="58"/>
      <c r="E87" s="100"/>
      <c r="F87" s="100"/>
      <c r="G87" s="21"/>
      <c r="H87" s="21"/>
      <c r="I87" s="21"/>
      <c r="J87" s="100"/>
      <c r="K87" s="100"/>
      <c r="L87" s="100"/>
    </row>
    <row r="88" spans="1:12" s="5" customFormat="1" x14ac:dyDescent="0.25">
      <c r="A88" s="59"/>
      <c r="B88" s="68"/>
      <c r="C88" s="58"/>
      <c r="D88" s="58"/>
      <c r="E88" s="100"/>
      <c r="F88" s="100"/>
      <c r="G88" s="21"/>
      <c r="H88" s="21"/>
      <c r="I88" s="21"/>
      <c r="J88" s="100"/>
      <c r="K88" s="100"/>
      <c r="L88" s="100"/>
    </row>
    <row r="89" spans="1:12" s="5" customFormat="1" x14ac:dyDescent="0.25">
      <c r="A89" s="59"/>
      <c r="B89" s="68"/>
      <c r="C89" s="58"/>
      <c r="D89" s="58"/>
      <c r="E89" s="100"/>
      <c r="F89" s="100"/>
      <c r="G89" s="21"/>
      <c r="H89" s="21"/>
      <c r="I89" s="21"/>
      <c r="J89" s="100"/>
      <c r="K89" s="100"/>
      <c r="L89" s="100"/>
    </row>
    <row r="90" spans="1:12" x14ac:dyDescent="0.25">
      <c r="A90" s="59"/>
      <c r="B90" s="68"/>
      <c r="C90" s="58"/>
      <c r="D90" s="58"/>
      <c r="E90" s="100"/>
      <c r="F90" s="100"/>
      <c r="G90" s="21"/>
      <c r="H90" s="21"/>
      <c r="I90" s="21"/>
      <c r="J90" s="100"/>
      <c r="K90" s="100"/>
      <c r="L90" s="100"/>
    </row>
    <row r="91" spans="1:12" s="5" customFormat="1" ht="75" customHeight="1" x14ac:dyDescent="0.25">
      <c r="A91" s="101" t="s">
        <v>100</v>
      </c>
      <c r="B91" s="101" t="s">
        <v>72</v>
      </c>
      <c r="C91" s="101">
        <f>SUM(C92,C96,C102)</f>
        <v>0</v>
      </c>
      <c r="D91" s="101">
        <f>SUM(D92,D96,D102)</f>
        <v>0</v>
      </c>
      <c r="E91" s="101"/>
      <c r="F91" s="101"/>
      <c r="G91" s="101">
        <f>SUM(G92,G96,G102)</f>
        <v>0</v>
      </c>
      <c r="H91" s="101">
        <f>SUM(H92,H96,H102)</f>
        <v>0</v>
      </c>
      <c r="I91" s="101">
        <f>SUM(CI92,I96,I102)</f>
        <v>0</v>
      </c>
      <c r="J91" s="101">
        <f>SUM(J92,J96,J102)</f>
        <v>0</v>
      </c>
      <c r="K91" s="101">
        <f>SUM(K92,K96,K102)</f>
        <v>0</v>
      </c>
      <c r="L91" s="101">
        <f>SUM(L92,L96,L102)</f>
        <v>0</v>
      </c>
    </row>
    <row r="92" spans="1:12" s="5" customFormat="1" x14ac:dyDescent="0.25">
      <c r="A92" s="59"/>
      <c r="B92" s="130" t="s">
        <v>230</v>
      </c>
      <c r="C92" s="131">
        <f>SUM(C93:C95)</f>
        <v>0</v>
      </c>
      <c r="D92" s="131">
        <f>SUM(D93:D95)</f>
        <v>0</v>
      </c>
      <c r="E92" s="240"/>
      <c r="F92" s="132"/>
      <c r="G92" s="131">
        <f t="shared" ref="G92:L92" si="19">SUM(G93:G95)</f>
        <v>0</v>
      </c>
      <c r="H92" s="131">
        <f t="shared" si="19"/>
        <v>0</v>
      </c>
      <c r="I92" s="131">
        <f t="shared" si="19"/>
        <v>0</v>
      </c>
      <c r="J92" s="132">
        <f t="shared" si="19"/>
        <v>0</v>
      </c>
      <c r="K92" s="132">
        <f t="shared" si="19"/>
        <v>0</v>
      </c>
      <c r="L92" s="133">
        <f t="shared" si="19"/>
        <v>0</v>
      </c>
    </row>
    <row r="93" spans="1:12" s="5" customFormat="1" x14ac:dyDescent="0.25">
      <c r="A93" s="59"/>
      <c r="B93" s="68"/>
      <c r="C93" s="58"/>
      <c r="D93" s="58"/>
      <c r="E93" s="100"/>
      <c r="F93" s="100"/>
      <c r="G93" s="21"/>
      <c r="H93" s="21"/>
      <c r="I93" s="21"/>
      <c r="J93" s="100"/>
      <c r="K93" s="100"/>
      <c r="L93" s="100"/>
    </row>
    <row r="94" spans="1:12" s="5" customFormat="1" x14ac:dyDescent="0.25">
      <c r="A94" s="59"/>
      <c r="B94" s="68"/>
      <c r="C94" s="58"/>
      <c r="D94" s="58"/>
      <c r="E94" s="100"/>
      <c r="F94" s="100"/>
      <c r="G94" s="21"/>
      <c r="H94" s="21"/>
      <c r="I94" s="21"/>
      <c r="J94" s="100"/>
      <c r="K94" s="100"/>
      <c r="L94" s="100"/>
    </row>
    <row r="95" spans="1:12" s="5" customFormat="1" x14ac:dyDescent="0.25">
      <c r="A95" s="59"/>
      <c r="B95" s="68"/>
      <c r="C95" s="58"/>
      <c r="D95" s="58"/>
      <c r="E95" s="100"/>
      <c r="F95" s="100"/>
      <c r="G95" s="21"/>
      <c r="H95" s="21"/>
      <c r="I95" s="21"/>
      <c r="J95" s="100"/>
      <c r="K95" s="100"/>
      <c r="L95" s="100"/>
    </row>
    <row r="96" spans="1:12" s="5" customFormat="1" x14ac:dyDescent="0.25">
      <c r="A96" s="59"/>
      <c r="B96" s="130" t="s">
        <v>231</v>
      </c>
      <c r="C96" s="131">
        <v>0</v>
      </c>
      <c r="D96" s="131">
        <v>0</v>
      </c>
      <c r="E96" s="240"/>
      <c r="F96" s="132"/>
      <c r="G96" s="131">
        <f t="shared" ref="G96:L96" si="20">SUM(G97:G101)</f>
        <v>0</v>
      </c>
      <c r="H96" s="131">
        <f t="shared" si="20"/>
        <v>0</v>
      </c>
      <c r="I96" s="131">
        <f t="shared" si="20"/>
        <v>0</v>
      </c>
      <c r="J96" s="132">
        <f t="shared" si="20"/>
        <v>0</v>
      </c>
      <c r="K96" s="132">
        <f t="shared" si="20"/>
        <v>0</v>
      </c>
      <c r="L96" s="133">
        <f t="shared" si="20"/>
        <v>0</v>
      </c>
    </row>
    <row r="97" spans="1:12" s="5" customFormat="1" x14ac:dyDescent="0.25">
      <c r="A97" s="59"/>
      <c r="B97" s="68"/>
      <c r="C97" s="58"/>
      <c r="D97" s="58"/>
      <c r="E97" s="100"/>
      <c r="F97" s="100"/>
      <c r="G97" s="21"/>
      <c r="H97" s="21"/>
      <c r="I97" s="21"/>
      <c r="J97" s="100"/>
      <c r="K97" s="100"/>
      <c r="L97" s="100"/>
    </row>
    <row r="98" spans="1:12" s="5" customFormat="1" x14ac:dyDescent="0.25">
      <c r="A98" s="59"/>
      <c r="B98" s="68"/>
      <c r="C98" s="58"/>
      <c r="D98" s="58"/>
      <c r="E98" s="100"/>
      <c r="F98" s="100"/>
      <c r="G98" s="21"/>
      <c r="H98" s="21"/>
      <c r="I98" s="21"/>
      <c r="J98" s="100"/>
      <c r="K98" s="100"/>
      <c r="L98" s="100"/>
    </row>
    <row r="99" spans="1:12" s="5" customFormat="1" x14ac:dyDescent="0.25">
      <c r="A99" s="59"/>
      <c r="B99" s="68"/>
      <c r="C99" s="58"/>
      <c r="D99" s="58"/>
      <c r="E99" s="100"/>
      <c r="F99" s="100"/>
      <c r="G99" s="21"/>
      <c r="H99" s="21"/>
      <c r="I99" s="21"/>
      <c r="J99" s="100"/>
      <c r="K99" s="100"/>
      <c r="L99" s="100"/>
    </row>
    <row r="100" spans="1:12" s="5" customFormat="1" x14ac:dyDescent="0.25">
      <c r="A100" s="59"/>
      <c r="B100" s="68"/>
      <c r="C100" s="58"/>
      <c r="D100" s="58"/>
      <c r="E100" s="100"/>
      <c r="F100" s="100"/>
      <c r="G100" s="21"/>
      <c r="H100" s="21"/>
      <c r="I100" s="21"/>
      <c r="J100" s="100"/>
      <c r="K100" s="100"/>
      <c r="L100" s="100"/>
    </row>
    <row r="101" spans="1:12" s="5" customFormat="1" x14ac:dyDescent="0.25">
      <c r="A101" s="59"/>
      <c r="B101" s="68"/>
      <c r="C101" s="58"/>
      <c r="D101" s="58"/>
      <c r="E101" s="100"/>
      <c r="F101" s="100"/>
      <c r="G101" s="21"/>
      <c r="H101" s="21"/>
      <c r="I101" s="21"/>
      <c r="J101" s="100"/>
      <c r="K101" s="100"/>
      <c r="L101" s="100"/>
    </row>
    <row r="102" spans="1:12" s="5" customFormat="1" x14ac:dyDescent="0.25">
      <c r="A102" s="59"/>
      <c r="B102" s="130" t="s">
        <v>232</v>
      </c>
      <c r="C102" s="131">
        <f>SUM(C103:C106)</f>
        <v>0</v>
      </c>
      <c r="D102" s="131">
        <f>SUM(D103:D106)</f>
        <v>0</v>
      </c>
      <c r="E102" s="240"/>
      <c r="F102" s="132"/>
      <c r="G102" s="131">
        <f t="shared" ref="G102:L102" si="21">SUM(G103:G106)</f>
        <v>0</v>
      </c>
      <c r="H102" s="131">
        <f t="shared" si="21"/>
        <v>0</v>
      </c>
      <c r="I102" s="131">
        <f t="shared" si="21"/>
        <v>0</v>
      </c>
      <c r="J102" s="132">
        <f t="shared" si="21"/>
        <v>0</v>
      </c>
      <c r="K102" s="132">
        <f t="shared" si="21"/>
        <v>0</v>
      </c>
      <c r="L102" s="133">
        <f t="shared" si="21"/>
        <v>0</v>
      </c>
    </row>
    <row r="103" spans="1:12" s="5" customFormat="1" x14ac:dyDescent="0.25">
      <c r="A103" s="59"/>
      <c r="B103" s="68"/>
      <c r="C103" s="58"/>
      <c r="D103" s="58"/>
      <c r="E103" s="100"/>
      <c r="F103" s="100"/>
      <c r="G103" s="21"/>
      <c r="H103" s="21"/>
      <c r="I103" s="21"/>
      <c r="J103" s="100"/>
      <c r="K103" s="100"/>
      <c r="L103" s="100"/>
    </row>
    <row r="104" spans="1:12" s="5" customFormat="1" x14ac:dyDescent="0.25">
      <c r="A104" s="59"/>
      <c r="B104" s="68"/>
      <c r="C104" s="58"/>
      <c r="D104" s="58"/>
      <c r="E104" s="100"/>
      <c r="F104" s="100"/>
      <c r="G104" s="21"/>
      <c r="H104" s="21"/>
      <c r="I104" s="21"/>
      <c r="J104" s="100"/>
      <c r="K104" s="100"/>
      <c r="L104" s="100"/>
    </row>
    <row r="105" spans="1:12" s="5" customFormat="1" x14ac:dyDescent="0.25">
      <c r="A105" s="59"/>
      <c r="B105" s="68"/>
      <c r="C105" s="58"/>
      <c r="D105" s="58"/>
      <c r="E105" s="100"/>
      <c r="F105" s="100"/>
      <c r="G105" s="21"/>
      <c r="H105" s="21"/>
      <c r="I105" s="21"/>
      <c r="J105" s="100"/>
      <c r="K105" s="100"/>
      <c r="L105" s="100"/>
    </row>
    <row r="106" spans="1:12" x14ac:dyDescent="0.25">
      <c r="A106" s="59"/>
      <c r="B106" s="68"/>
      <c r="C106" s="58"/>
      <c r="D106" s="58"/>
      <c r="E106" s="100"/>
      <c r="F106" s="100"/>
      <c r="G106" s="21"/>
      <c r="H106" s="21"/>
      <c r="I106" s="21"/>
      <c r="J106" s="100"/>
      <c r="K106" s="100"/>
      <c r="L106" s="100"/>
    </row>
    <row r="107" spans="1:12" ht="187.5" customHeight="1" x14ac:dyDescent="0.25">
      <c r="A107" s="101" t="s">
        <v>195</v>
      </c>
      <c r="B107" s="101" t="s">
        <v>196</v>
      </c>
      <c r="C107" s="101">
        <f>SUM(C108,C112,C115)</f>
        <v>0</v>
      </c>
      <c r="D107" s="101">
        <f>SUM(D108,D112,D115)</f>
        <v>0</v>
      </c>
      <c r="E107" s="101"/>
      <c r="F107" s="101"/>
      <c r="G107" s="101">
        <f t="shared" ref="G107:L107" si="22">SUM(G108,G112,G115)</f>
        <v>0</v>
      </c>
      <c r="H107" s="101">
        <f t="shared" si="22"/>
        <v>0</v>
      </c>
      <c r="I107" s="101">
        <f t="shared" si="22"/>
        <v>0</v>
      </c>
      <c r="J107" s="101">
        <f t="shared" si="22"/>
        <v>0</v>
      </c>
      <c r="K107" s="101">
        <f t="shared" si="22"/>
        <v>0</v>
      </c>
      <c r="L107" s="101">
        <f t="shared" si="22"/>
        <v>0</v>
      </c>
    </row>
    <row r="108" spans="1:12" x14ac:dyDescent="0.25">
      <c r="A108" s="59"/>
      <c r="B108" s="130" t="s">
        <v>230</v>
      </c>
      <c r="C108" s="131">
        <f>SUM(C109:C111)</f>
        <v>0</v>
      </c>
      <c r="D108" s="131">
        <f>SUM(D109:D111)</f>
        <v>0</v>
      </c>
      <c r="E108" s="240"/>
      <c r="F108" s="132"/>
      <c r="G108" s="131">
        <f t="shared" ref="G108:L108" si="23">SUM(G109:G111)</f>
        <v>0</v>
      </c>
      <c r="H108" s="131">
        <f t="shared" si="23"/>
        <v>0</v>
      </c>
      <c r="I108" s="131">
        <f t="shared" si="23"/>
        <v>0</v>
      </c>
      <c r="J108" s="132">
        <f t="shared" si="23"/>
        <v>0</v>
      </c>
      <c r="K108" s="132">
        <f t="shared" si="23"/>
        <v>0</v>
      </c>
      <c r="L108" s="133">
        <f t="shared" si="23"/>
        <v>0</v>
      </c>
    </row>
    <row r="109" spans="1:12" x14ac:dyDescent="0.25">
      <c r="A109" s="59"/>
      <c r="B109" s="68"/>
      <c r="C109" s="58"/>
      <c r="D109" s="58"/>
      <c r="E109" s="100"/>
      <c r="F109" s="100"/>
      <c r="G109" s="21"/>
      <c r="H109" s="21"/>
      <c r="I109" s="21"/>
      <c r="J109" s="100"/>
      <c r="K109" s="100"/>
      <c r="L109" s="100"/>
    </row>
    <row r="110" spans="1:12" x14ac:dyDescent="0.25">
      <c r="A110" s="59"/>
      <c r="B110" s="68"/>
      <c r="C110" s="58"/>
      <c r="D110" s="58"/>
      <c r="E110" s="100"/>
      <c r="F110" s="100"/>
      <c r="G110" s="21"/>
      <c r="H110" s="21"/>
      <c r="I110" s="21"/>
      <c r="J110" s="100"/>
      <c r="K110" s="100"/>
      <c r="L110" s="100"/>
    </row>
    <row r="111" spans="1:12" x14ac:dyDescent="0.25">
      <c r="A111" s="59"/>
      <c r="B111" s="68"/>
      <c r="C111" s="58"/>
      <c r="D111" s="58"/>
      <c r="E111" s="100"/>
      <c r="F111" s="100"/>
      <c r="G111" s="21"/>
      <c r="H111" s="21"/>
      <c r="I111" s="21"/>
      <c r="J111" s="100"/>
      <c r="K111" s="100"/>
      <c r="L111" s="100"/>
    </row>
    <row r="112" spans="1:12" x14ac:dyDescent="0.25">
      <c r="A112" s="59"/>
      <c r="B112" s="130" t="s">
        <v>231</v>
      </c>
      <c r="C112" s="131">
        <f>SUM(C113:C114)</f>
        <v>0</v>
      </c>
      <c r="D112" s="131">
        <f>SUM(D113:D114)</f>
        <v>0</v>
      </c>
      <c r="E112" s="240"/>
      <c r="F112" s="132"/>
      <c r="G112" s="131">
        <f t="shared" ref="G112:L112" si="24">SUM(G113:G114)</f>
        <v>0</v>
      </c>
      <c r="H112" s="131">
        <f t="shared" si="24"/>
        <v>0</v>
      </c>
      <c r="I112" s="131">
        <f t="shared" si="24"/>
        <v>0</v>
      </c>
      <c r="J112" s="132">
        <f t="shared" si="24"/>
        <v>0</v>
      </c>
      <c r="K112" s="132">
        <f t="shared" si="24"/>
        <v>0</v>
      </c>
      <c r="L112" s="133">
        <f t="shared" si="24"/>
        <v>0</v>
      </c>
    </row>
    <row r="113" spans="1:14" x14ac:dyDescent="0.25">
      <c r="A113" s="59"/>
      <c r="B113" s="68"/>
      <c r="C113" s="58"/>
      <c r="D113" s="58"/>
      <c r="E113" s="100"/>
      <c r="F113" s="100"/>
      <c r="G113" s="21"/>
      <c r="H113" s="21"/>
      <c r="I113" s="21"/>
      <c r="J113" s="100"/>
      <c r="K113" s="100"/>
      <c r="L113" s="100"/>
    </row>
    <row r="114" spans="1:14" x14ac:dyDescent="0.25">
      <c r="A114" s="59"/>
      <c r="B114" s="68"/>
      <c r="C114" s="58"/>
      <c r="D114" s="58"/>
      <c r="E114" s="100"/>
      <c r="F114" s="100"/>
      <c r="G114" s="21"/>
      <c r="H114" s="21"/>
      <c r="I114" s="21"/>
      <c r="J114" s="100"/>
      <c r="K114" s="100"/>
      <c r="L114" s="100"/>
    </row>
    <row r="115" spans="1:14" x14ac:dyDescent="0.25">
      <c r="A115" s="59"/>
      <c r="B115" s="130" t="s">
        <v>232</v>
      </c>
      <c r="C115" s="131">
        <f>SUM(C116:C118)</f>
        <v>0</v>
      </c>
      <c r="D115" s="131">
        <f>SUM(D116:D118)</f>
        <v>0</v>
      </c>
      <c r="E115" s="240"/>
      <c r="F115" s="132"/>
      <c r="G115" s="131">
        <f t="shared" ref="G115:L115" si="25">SUM(G116:G118)</f>
        <v>0</v>
      </c>
      <c r="H115" s="131">
        <f t="shared" si="25"/>
        <v>0</v>
      </c>
      <c r="I115" s="131">
        <f t="shared" si="25"/>
        <v>0</v>
      </c>
      <c r="J115" s="132">
        <f t="shared" si="25"/>
        <v>0</v>
      </c>
      <c r="K115" s="132">
        <f t="shared" si="25"/>
        <v>0</v>
      </c>
      <c r="L115" s="133">
        <f t="shared" si="25"/>
        <v>0</v>
      </c>
    </row>
    <row r="116" spans="1:14" x14ac:dyDescent="0.25">
      <c r="A116" s="59"/>
      <c r="B116" s="68"/>
      <c r="C116" s="58"/>
      <c r="D116" s="58"/>
      <c r="E116" s="100"/>
      <c r="F116" s="100"/>
      <c r="G116" s="21"/>
      <c r="H116" s="21"/>
      <c r="I116" s="21"/>
      <c r="J116" s="100"/>
      <c r="K116" s="100"/>
      <c r="L116" s="100"/>
    </row>
    <row r="117" spans="1:14" x14ac:dyDescent="0.25">
      <c r="A117" s="59"/>
      <c r="B117" s="68"/>
      <c r="C117" s="58"/>
      <c r="D117" s="58"/>
      <c r="E117" s="100"/>
      <c r="F117" s="100"/>
      <c r="G117" s="21"/>
      <c r="H117" s="21"/>
      <c r="I117" s="21"/>
      <c r="J117" s="100"/>
      <c r="K117" s="100"/>
      <c r="L117" s="100"/>
    </row>
    <row r="118" spans="1:14" x14ac:dyDescent="0.25">
      <c r="A118" s="59"/>
      <c r="B118" s="68"/>
      <c r="C118" s="58"/>
      <c r="D118" s="58"/>
      <c r="E118" s="100"/>
      <c r="F118" s="100"/>
      <c r="G118" s="21"/>
      <c r="H118" s="21"/>
      <c r="I118" s="21"/>
      <c r="J118" s="100"/>
      <c r="K118" s="100"/>
      <c r="L118" s="100"/>
    </row>
    <row r="119" spans="1:14" ht="19.5" x14ac:dyDescent="0.35">
      <c r="A119" s="366" t="s">
        <v>194</v>
      </c>
      <c r="B119" s="366"/>
      <c r="C119" s="366"/>
      <c r="D119" s="366"/>
      <c r="E119" s="366"/>
      <c r="F119" s="366"/>
      <c r="G119" s="366"/>
      <c r="H119" s="366"/>
      <c r="I119" s="366"/>
      <c r="J119" s="366"/>
      <c r="K119" s="101"/>
      <c r="L119" s="101"/>
    </row>
    <row r="120" spans="1:14" x14ac:dyDescent="0.3">
      <c r="K120" s="243"/>
      <c r="L120" s="126"/>
    </row>
    <row r="121" spans="1:14" x14ac:dyDescent="0.3">
      <c r="I121" s="10"/>
      <c r="J121" s="10"/>
      <c r="K121" s="126"/>
      <c r="L121" s="126"/>
      <c r="M121" s="3"/>
      <c r="N121" s="3"/>
    </row>
    <row r="122" spans="1:14" x14ac:dyDescent="0.3">
      <c r="I122" s="10"/>
      <c r="J122" s="10"/>
      <c r="K122" s="126"/>
      <c r="L122" s="126"/>
      <c r="M122" s="3"/>
      <c r="N122" s="3"/>
    </row>
    <row r="123" spans="1:14" x14ac:dyDescent="0.3">
      <c r="I123" s="10"/>
      <c r="J123" s="10"/>
      <c r="K123" s="126"/>
      <c r="L123" s="126"/>
      <c r="M123" s="3"/>
      <c r="N123" s="3"/>
    </row>
    <row r="124" spans="1:14" x14ac:dyDescent="0.3">
      <c r="I124" s="10"/>
      <c r="J124" s="10"/>
      <c r="K124" s="126"/>
      <c r="L124" s="126"/>
      <c r="M124" s="3"/>
      <c r="N124" s="3"/>
    </row>
    <row r="125" spans="1:14" x14ac:dyDescent="0.3">
      <c r="I125" s="10"/>
      <c r="J125" s="10"/>
      <c r="K125" s="126"/>
      <c r="L125" s="126"/>
      <c r="M125" s="3"/>
      <c r="N125" s="3"/>
    </row>
    <row r="126" spans="1:14" x14ac:dyDescent="0.3">
      <c r="I126" s="10"/>
      <c r="J126" s="10"/>
      <c r="K126" s="126"/>
      <c r="L126" s="126"/>
      <c r="M126" s="3"/>
      <c r="N126" s="3"/>
    </row>
    <row r="127" spans="1:14" x14ac:dyDescent="0.3">
      <c r="I127" s="10"/>
      <c r="J127" s="244"/>
      <c r="K127" s="245"/>
      <c r="L127" s="245"/>
      <c r="M127" s="246"/>
      <c r="N127" s="3"/>
    </row>
    <row r="128" spans="1:14" x14ac:dyDescent="0.3">
      <c r="I128" s="10"/>
      <c r="J128" s="244"/>
      <c r="K128" s="245"/>
      <c r="L128" s="245"/>
      <c r="M128" s="246"/>
      <c r="N128" s="3"/>
    </row>
    <row r="129" spans="9:14" customFormat="1" x14ac:dyDescent="0.25">
      <c r="I129" s="3"/>
      <c r="J129" s="246"/>
      <c r="K129" s="245"/>
      <c r="L129" s="245"/>
      <c r="M129" s="246"/>
      <c r="N129" s="3"/>
    </row>
    <row r="130" spans="9:14" customFormat="1" x14ac:dyDescent="0.25">
      <c r="I130" s="3"/>
      <c r="J130" s="246"/>
      <c r="K130" s="247"/>
      <c r="L130" s="247"/>
      <c r="M130" s="246"/>
      <c r="N130" s="3"/>
    </row>
    <row r="131" spans="9:14" customFormat="1" x14ac:dyDescent="0.25">
      <c r="I131" s="3"/>
      <c r="J131" s="246"/>
      <c r="K131" s="248"/>
      <c r="L131" s="248"/>
      <c r="M131" s="246"/>
      <c r="N131" s="3"/>
    </row>
    <row r="132" spans="9:14" customFormat="1" x14ac:dyDescent="0.25">
      <c r="I132" s="3"/>
      <c r="J132" s="246"/>
      <c r="K132" s="248"/>
      <c r="L132" s="248"/>
      <c r="M132" s="246"/>
      <c r="N132" s="3"/>
    </row>
    <row r="133" spans="9:14" customFormat="1" x14ac:dyDescent="0.25">
      <c r="I133" s="3"/>
      <c r="J133" s="246"/>
      <c r="K133" s="248"/>
      <c r="L133" s="248"/>
      <c r="M133" s="246"/>
      <c r="N133" s="3"/>
    </row>
    <row r="134" spans="9:14" customFormat="1" x14ac:dyDescent="0.25">
      <c r="I134" s="3"/>
      <c r="J134" s="3"/>
      <c r="K134" s="127"/>
      <c r="L134" s="127"/>
      <c r="M134" s="3"/>
      <c r="N134" s="3"/>
    </row>
    <row r="135" spans="9:14" customFormat="1" x14ac:dyDescent="0.25">
      <c r="I135" s="3"/>
      <c r="J135" s="3"/>
      <c r="K135" s="127"/>
      <c r="L135" s="127"/>
      <c r="M135" s="3"/>
      <c r="N135" s="3"/>
    </row>
    <row r="136" spans="9:14" customFormat="1" x14ac:dyDescent="0.25">
      <c r="I136" s="3"/>
      <c r="J136" s="3"/>
      <c r="K136" s="127"/>
      <c r="L136" s="127"/>
      <c r="M136" s="3"/>
      <c r="N136" s="3"/>
    </row>
    <row r="137" spans="9:14" customFormat="1" x14ac:dyDescent="0.25">
      <c r="I137" s="3"/>
      <c r="J137" s="246"/>
      <c r="K137" s="248"/>
      <c r="L137" s="248"/>
      <c r="M137" s="246"/>
      <c r="N137" s="246"/>
    </row>
    <row r="138" spans="9:14" customFormat="1" x14ac:dyDescent="0.25">
      <c r="I138" s="3"/>
      <c r="J138" s="246"/>
      <c r="K138" s="248"/>
      <c r="L138" s="248"/>
      <c r="M138" s="246"/>
      <c r="N138" s="246"/>
    </row>
    <row r="139" spans="9:14" customFormat="1" x14ac:dyDescent="0.25">
      <c r="I139" s="3"/>
      <c r="J139" s="246"/>
      <c r="K139" s="248"/>
      <c r="L139" s="248"/>
      <c r="M139" s="246"/>
      <c r="N139" s="246"/>
    </row>
    <row r="140" spans="9:14" customFormat="1" x14ac:dyDescent="0.25">
      <c r="I140" s="3"/>
      <c r="J140" s="246"/>
      <c r="K140" s="248"/>
      <c r="L140" s="248"/>
      <c r="M140" s="246"/>
      <c r="N140" s="246"/>
    </row>
    <row r="141" spans="9:14" customFormat="1" x14ac:dyDescent="0.25">
      <c r="I141" s="3"/>
      <c r="J141" s="246"/>
      <c r="K141" s="247"/>
      <c r="L141" s="247"/>
      <c r="M141" s="246"/>
      <c r="N141" s="246"/>
    </row>
    <row r="142" spans="9:14" customFormat="1" x14ac:dyDescent="0.25">
      <c r="I142" s="3"/>
      <c r="J142" s="246"/>
      <c r="K142" s="248"/>
      <c r="L142" s="248"/>
      <c r="M142" s="246"/>
      <c r="N142" s="246"/>
    </row>
    <row r="143" spans="9:14" customFormat="1" x14ac:dyDescent="0.25">
      <c r="I143" s="3"/>
      <c r="J143" s="246"/>
      <c r="K143" s="248"/>
      <c r="L143" s="248"/>
      <c r="M143" s="246"/>
      <c r="N143" s="246"/>
    </row>
    <row r="144" spans="9:14" customFormat="1" x14ac:dyDescent="0.25">
      <c r="I144" s="3"/>
      <c r="J144" s="246"/>
      <c r="K144" s="248"/>
      <c r="L144" s="248"/>
      <c r="M144" s="246"/>
      <c r="N144" s="246"/>
    </row>
    <row r="145" spans="9:14" customFormat="1" x14ac:dyDescent="0.25">
      <c r="I145" s="3"/>
      <c r="J145" s="246"/>
      <c r="K145" s="248"/>
      <c r="L145" s="248"/>
      <c r="M145" s="246"/>
      <c r="N145" s="246"/>
    </row>
    <row r="146" spans="9:14" customFormat="1" x14ac:dyDescent="0.25">
      <c r="I146" s="3"/>
      <c r="J146" s="246"/>
      <c r="K146" s="248"/>
      <c r="L146" s="248"/>
      <c r="M146" s="246"/>
      <c r="N146" s="246"/>
    </row>
    <row r="147" spans="9:14" customFormat="1" x14ac:dyDescent="0.25">
      <c r="I147" s="3"/>
      <c r="J147" s="3"/>
      <c r="K147" s="127"/>
      <c r="L147" s="127"/>
      <c r="M147" s="3"/>
      <c r="N147" s="3"/>
    </row>
    <row r="148" spans="9:14" customFormat="1" x14ac:dyDescent="0.25">
      <c r="I148" s="3"/>
      <c r="J148" s="3"/>
      <c r="K148" s="127"/>
      <c r="L148" s="127"/>
      <c r="M148" s="3"/>
      <c r="N148" s="3"/>
    </row>
    <row r="149" spans="9:14" customFormat="1" x14ac:dyDescent="0.25">
      <c r="I149" s="3"/>
      <c r="J149" s="246"/>
      <c r="K149" s="248"/>
      <c r="L149" s="248"/>
      <c r="M149" s="246"/>
      <c r="N149" s="246"/>
    </row>
    <row r="150" spans="9:14" customFormat="1" x14ac:dyDescent="0.25">
      <c r="I150" s="3"/>
      <c r="J150" s="246"/>
      <c r="K150" s="248"/>
      <c r="L150" s="248"/>
      <c r="M150" s="246"/>
      <c r="N150" s="246"/>
    </row>
    <row r="151" spans="9:14" customFormat="1" x14ac:dyDescent="0.25">
      <c r="I151" s="3"/>
      <c r="J151" s="246"/>
      <c r="K151" s="248"/>
      <c r="L151" s="248"/>
      <c r="M151" s="246"/>
      <c r="N151" s="246"/>
    </row>
    <row r="152" spans="9:14" customFormat="1" x14ac:dyDescent="0.25">
      <c r="I152" s="3"/>
      <c r="J152" s="246"/>
      <c r="K152" s="247"/>
      <c r="L152" s="247"/>
      <c r="M152" s="246"/>
      <c r="N152" s="246"/>
    </row>
    <row r="153" spans="9:14" customFormat="1" x14ac:dyDescent="0.25">
      <c r="I153" s="3"/>
      <c r="J153" s="246"/>
      <c r="K153" s="248"/>
      <c r="L153" s="248"/>
      <c r="M153" s="246"/>
      <c r="N153" s="246"/>
    </row>
    <row r="154" spans="9:14" customFormat="1" x14ac:dyDescent="0.25">
      <c r="I154" s="3"/>
      <c r="J154" s="246"/>
      <c r="K154" s="248"/>
      <c r="L154" s="248"/>
      <c r="M154" s="246"/>
      <c r="N154" s="246"/>
    </row>
    <row r="155" spans="9:14" customFormat="1" x14ac:dyDescent="0.25">
      <c r="I155" s="3"/>
      <c r="J155" s="246"/>
      <c r="K155" s="248"/>
      <c r="L155" s="248"/>
      <c r="M155" s="246"/>
      <c r="N155" s="246"/>
    </row>
    <row r="156" spans="9:14" customFormat="1" x14ac:dyDescent="0.25">
      <c r="I156" s="3"/>
      <c r="J156" s="246"/>
      <c r="K156" s="248"/>
      <c r="L156" s="248"/>
      <c r="M156" s="246"/>
      <c r="N156" s="246"/>
    </row>
    <row r="157" spans="9:14" customFormat="1" x14ac:dyDescent="0.25">
      <c r="I157" s="3"/>
      <c r="J157" s="246"/>
      <c r="K157" s="248"/>
      <c r="L157" s="248"/>
      <c r="M157" s="246"/>
      <c r="N157" s="246"/>
    </row>
    <row r="158" spans="9:14" customFormat="1" x14ac:dyDescent="0.25">
      <c r="I158" s="3"/>
      <c r="J158" s="246"/>
      <c r="K158" s="248"/>
      <c r="L158" s="248"/>
      <c r="M158" s="246"/>
      <c r="N158" s="246"/>
    </row>
    <row r="159" spans="9:14" customFormat="1" x14ac:dyDescent="0.25">
      <c r="I159" s="3"/>
      <c r="J159" s="246"/>
      <c r="K159" s="248"/>
      <c r="L159" s="248"/>
      <c r="M159" s="246"/>
      <c r="N159" s="246"/>
    </row>
    <row r="160" spans="9:14" customFormat="1" x14ac:dyDescent="0.25">
      <c r="I160" s="3"/>
      <c r="J160" s="246"/>
      <c r="K160" s="248"/>
      <c r="L160" s="248"/>
      <c r="M160" s="246"/>
      <c r="N160" s="246"/>
    </row>
    <row r="161" spans="7:17" customFormat="1" x14ac:dyDescent="0.25">
      <c r="I161" s="3"/>
      <c r="J161" s="246"/>
      <c r="K161" s="248"/>
      <c r="L161" s="248"/>
      <c r="M161" s="246"/>
      <c r="N161" s="246"/>
    </row>
    <row r="162" spans="7:17" customFormat="1" x14ac:dyDescent="0.25">
      <c r="I162" s="3"/>
      <c r="J162" s="246"/>
      <c r="K162" s="248"/>
      <c r="L162" s="248"/>
      <c r="M162" s="246"/>
      <c r="N162" s="246"/>
    </row>
    <row r="163" spans="7:17" customFormat="1" x14ac:dyDescent="0.25">
      <c r="I163" s="3"/>
      <c r="J163" s="246"/>
      <c r="K163" s="247"/>
      <c r="L163" s="247"/>
      <c r="M163" s="246"/>
      <c r="N163" s="246"/>
    </row>
    <row r="164" spans="7:17" customFormat="1" x14ac:dyDescent="0.25">
      <c r="I164" s="3"/>
      <c r="J164" s="246"/>
      <c r="K164" s="248"/>
      <c r="L164" s="248"/>
      <c r="M164" s="246"/>
      <c r="N164" s="246"/>
    </row>
    <row r="165" spans="7:17" customFormat="1" x14ac:dyDescent="0.25">
      <c r="G165" s="249"/>
      <c r="H165" s="249"/>
      <c r="I165" s="246"/>
      <c r="J165" s="246"/>
      <c r="K165" s="248"/>
      <c r="L165" s="248"/>
      <c r="M165" s="246"/>
      <c r="N165" s="246"/>
      <c r="O165" s="249"/>
      <c r="P165" s="249"/>
      <c r="Q165" s="249"/>
    </row>
    <row r="166" spans="7:17" customFormat="1" x14ac:dyDescent="0.25">
      <c r="G166" s="249"/>
      <c r="H166" s="249"/>
      <c r="I166" s="246"/>
      <c r="J166" s="246"/>
      <c r="K166" s="248"/>
      <c r="L166" s="248"/>
      <c r="M166" s="246"/>
      <c r="N166" s="246"/>
      <c r="O166" s="249"/>
      <c r="P166" s="249"/>
      <c r="Q166" s="249"/>
    </row>
    <row r="167" spans="7:17" customFormat="1" x14ac:dyDescent="0.25">
      <c r="G167" s="249"/>
      <c r="H167" s="249"/>
      <c r="I167" s="246"/>
      <c r="J167" s="246"/>
      <c r="K167" s="248"/>
      <c r="L167" s="248"/>
      <c r="M167" s="246"/>
      <c r="N167" s="246"/>
      <c r="O167" s="249"/>
      <c r="P167" s="249"/>
      <c r="Q167" s="249"/>
    </row>
    <row r="168" spans="7:17" customFormat="1" x14ac:dyDescent="0.25">
      <c r="G168" s="249"/>
      <c r="H168" s="249"/>
      <c r="I168" s="246"/>
      <c r="J168" s="246"/>
      <c r="K168" s="248"/>
      <c r="L168" s="248"/>
      <c r="M168" s="246"/>
      <c r="N168" s="246"/>
      <c r="O168" s="249"/>
      <c r="P168" s="249"/>
      <c r="Q168" s="249"/>
    </row>
    <row r="169" spans="7:17" customFormat="1" x14ac:dyDescent="0.25">
      <c r="G169" s="249"/>
      <c r="H169" s="249"/>
      <c r="I169" s="246"/>
      <c r="J169" s="246"/>
      <c r="K169" s="248"/>
      <c r="L169" s="248"/>
      <c r="M169" s="246"/>
      <c r="N169" s="246"/>
      <c r="O169" s="249"/>
      <c r="P169" s="249"/>
      <c r="Q169" s="249"/>
    </row>
    <row r="170" spans="7:17" customFormat="1" x14ac:dyDescent="0.25">
      <c r="G170" s="249"/>
      <c r="H170" s="249"/>
      <c r="I170" s="246"/>
      <c r="J170" s="246"/>
      <c r="K170" s="248"/>
      <c r="L170" s="248"/>
      <c r="M170" s="246"/>
      <c r="N170" s="246"/>
      <c r="O170" s="249"/>
      <c r="P170" s="249"/>
      <c r="Q170" s="249"/>
    </row>
    <row r="171" spans="7:17" customFormat="1" x14ac:dyDescent="0.25">
      <c r="G171" s="249"/>
      <c r="H171" s="249"/>
      <c r="I171" s="246"/>
      <c r="J171" s="246"/>
      <c r="K171" s="248"/>
      <c r="L171" s="248"/>
      <c r="M171" s="246"/>
      <c r="N171" s="246"/>
      <c r="O171" s="249"/>
      <c r="P171" s="249"/>
      <c r="Q171" s="249"/>
    </row>
    <row r="172" spans="7:17" customFormat="1" x14ac:dyDescent="0.25">
      <c r="G172" s="249"/>
      <c r="H172" s="249"/>
      <c r="I172" s="246"/>
      <c r="J172" s="246"/>
      <c r="K172" s="248"/>
      <c r="L172" s="248"/>
      <c r="M172" s="246"/>
      <c r="N172" s="246"/>
      <c r="O172" s="249"/>
      <c r="P172" s="249"/>
      <c r="Q172" s="249"/>
    </row>
    <row r="173" spans="7:17" customFormat="1" x14ac:dyDescent="0.25">
      <c r="G173" s="249"/>
      <c r="H173" s="249"/>
      <c r="I173" s="246"/>
      <c r="J173" s="246"/>
      <c r="K173" s="248"/>
      <c r="L173" s="248"/>
      <c r="M173" s="246"/>
      <c r="N173" s="246"/>
      <c r="O173" s="249"/>
      <c r="P173" s="249"/>
      <c r="Q173" s="249"/>
    </row>
    <row r="174" spans="7:17" customFormat="1" x14ac:dyDescent="0.25">
      <c r="G174" s="249"/>
      <c r="H174" s="249"/>
      <c r="I174" s="246"/>
      <c r="J174" s="246"/>
      <c r="K174" s="247"/>
      <c r="L174" s="247"/>
      <c r="M174" s="246"/>
      <c r="N174" s="246"/>
      <c r="O174" s="249"/>
      <c r="P174" s="249"/>
      <c r="Q174" s="249"/>
    </row>
    <row r="175" spans="7:17" customFormat="1" x14ac:dyDescent="0.25">
      <c r="G175" s="249"/>
      <c r="H175" s="249"/>
      <c r="I175" s="246"/>
      <c r="J175" s="246"/>
      <c r="K175" s="248"/>
      <c r="L175" s="248"/>
      <c r="M175" s="246"/>
      <c r="N175" s="246"/>
      <c r="O175" s="249"/>
      <c r="P175" s="249"/>
      <c r="Q175" s="249"/>
    </row>
    <row r="176" spans="7:17" customFormat="1" x14ac:dyDescent="0.25">
      <c r="G176" s="249"/>
      <c r="H176" s="249"/>
      <c r="I176" s="246"/>
      <c r="J176" s="246"/>
      <c r="K176" s="248"/>
      <c r="L176" s="248"/>
      <c r="M176" s="246"/>
      <c r="N176" s="246"/>
      <c r="O176" s="249"/>
      <c r="P176" s="249"/>
      <c r="Q176" s="249"/>
    </row>
    <row r="177" spans="7:17" x14ac:dyDescent="0.3">
      <c r="G177" s="250"/>
      <c r="H177" s="250"/>
      <c r="I177" s="244"/>
      <c r="J177" s="244"/>
      <c r="K177" s="244"/>
      <c r="L177" s="244"/>
      <c r="M177" s="246"/>
      <c r="N177" s="246"/>
      <c r="O177" s="249"/>
      <c r="P177" s="249"/>
      <c r="Q177" s="249"/>
    </row>
    <row r="178" spans="7:17" x14ac:dyDescent="0.3">
      <c r="G178" s="250"/>
      <c r="H178" s="250"/>
      <c r="I178" s="244"/>
      <c r="J178" s="244"/>
      <c r="K178" s="244"/>
      <c r="L178" s="244"/>
      <c r="M178" s="246"/>
      <c r="N178" s="246"/>
      <c r="O178" s="249"/>
      <c r="P178" s="249"/>
      <c r="Q178" s="249"/>
    </row>
    <row r="179" spans="7:17" x14ac:dyDescent="0.3">
      <c r="G179" s="250"/>
      <c r="H179" s="250"/>
      <c r="I179" s="251"/>
      <c r="J179" s="251"/>
      <c r="K179" s="251"/>
      <c r="L179" s="251"/>
      <c r="M179" s="249"/>
      <c r="N179" s="249"/>
      <c r="O179" s="249"/>
      <c r="P179" s="249"/>
      <c r="Q179" s="249"/>
    </row>
  </sheetData>
  <sheetProtection sheet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E11" sqref="E11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68" t="s">
        <v>106</v>
      </c>
      <c r="B1" s="368"/>
      <c r="C1" s="368"/>
      <c r="D1" s="368"/>
      <c r="E1" s="368"/>
      <c r="F1" s="368"/>
      <c r="G1" s="368"/>
    </row>
    <row r="2" spans="1:7" ht="54.75" customHeight="1" x14ac:dyDescent="0.25">
      <c r="A2" s="343" t="s">
        <v>107</v>
      </c>
      <c r="B2" s="369" t="s">
        <v>108</v>
      </c>
      <c r="C2" s="370"/>
      <c r="D2" s="343" t="s">
        <v>111</v>
      </c>
      <c r="E2" s="343" t="s">
        <v>112</v>
      </c>
      <c r="F2" s="343" t="s">
        <v>113</v>
      </c>
      <c r="G2" s="347" t="s">
        <v>114</v>
      </c>
    </row>
    <row r="3" spans="1:7" ht="21" customHeight="1" x14ac:dyDescent="0.25">
      <c r="A3" s="345"/>
      <c r="B3" s="211" t="s">
        <v>59</v>
      </c>
      <c r="C3" s="211" t="s">
        <v>90</v>
      </c>
      <c r="D3" s="345"/>
      <c r="E3" s="345"/>
      <c r="F3" s="345"/>
      <c r="G3" s="347"/>
    </row>
    <row r="4" spans="1:7" ht="129" customHeight="1" x14ac:dyDescent="0.25">
      <c r="A4" s="51" t="s">
        <v>109</v>
      </c>
      <c r="B4" s="54"/>
      <c r="C4" s="54"/>
      <c r="D4" s="75"/>
      <c r="E4" s="75"/>
      <c r="F4" s="99"/>
      <c r="G4" s="68"/>
    </row>
    <row r="5" spans="1:7" ht="143.25" customHeight="1" x14ac:dyDescent="0.25">
      <c r="A5" s="53" t="s">
        <v>110</v>
      </c>
      <c r="B5" s="54"/>
      <c r="C5" s="54"/>
      <c r="D5" s="75"/>
      <c r="E5" s="99"/>
      <c r="F5" s="99"/>
      <c r="G5" s="68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75" t="s">
        <v>115</v>
      </c>
      <c r="B1" s="375"/>
      <c r="C1" s="375"/>
      <c r="D1" s="375"/>
      <c r="E1" s="375"/>
      <c r="F1" s="375"/>
      <c r="G1" s="375"/>
      <c r="H1" s="375"/>
      <c r="I1" s="375"/>
    </row>
    <row r="2" spans="1:9" s="5" customFormat="1" ht="38.25" customHeight="1" x14ac:dyDescent="0.25">
      <c r="A2" s="373" t="s">
        <v>62</v>
      </c>
      <c r="B2" s="373" t="s">
        <v>116</v>
      </c>
      <c r="C2" s="374" t="s">
        <v>117</v>
      </c>
      <c r="D2" s="374"/>
      <c r="E2" s="373" t="s">
        <v>118</v>
      </c>
      <c r="F2" s="373" t="s">
        <v>95</v>
      </c>
      <c r="G2" s="373" t="s">
        <v>120</v>
      </c>
      <c r="H2" s="373"/>
      <c r="I2" s="373" t="s">
        <v>122</v>
      </c>
    </row>
    <row r="3" spans="1:9" s="5" customFormat="1" ht="55.5" customHeight="1" x14ac:dyDescent="0.25">
      <c r="A3" s="373"/>
      <c r="B3" s="373"/>
      <c r="C3" s="19" t="s">
        <v>59</v>
      </c>
      <c r="D3" s="19" t="s">
        <v>90</v>
      </c>
      <c r="E3" s="373"/>
      <c r="F3" s="373"/>
      <c r="G3" s="7" t="s">
        <v>119</v>
      </c>
      <c r="H3" s="7" t="s">
        <v>121</v>
      </c>
      <c r="I3" s="373"/>
    </row>
    <row r="4" spans="1:9" ht="18.75" x14ac:dyDescent="0.25">
      <c r="A4" s="55">
        <v>1</v>
      </c>
      <c r="B4" s="68"/>
      <c r="C4" s="58">
        <v>0</v>
      </c>
      <c r="D4" s="58">
        <v>0</v>
      </c>
      <c r="E4" s="85"/>
      <c r="F4" s="68"/>
      <c r="G4" s="21">
        <v>0</v>
      </c>
      <c r="H4" s="21">
        <v>0</v>
      </c>
      <c r="I4" s="85"/>
    </row>
    <row r="5" spans="1:9" ht="18.75" x14ac:dyDescent="0.25">
      <c r="A5" s="55">
        <v>2</v>
      </c>
      <c r="B5" s="68"/>
      <c r="C5" s="58">
        <v>0</v>
      </c>
      <c r="D5" s="58">
        <v>0</v>
      </c>
      <c r="E5" s="55"/>
      <c r="F5" s="68"/>
      <c r="G5" s="21">
        <v>0</v>
      </c>
      <c r="H5" s="21">
        <v>0</v>
      </c>
      <c r="I5" s="55"/>
    </row>
    <row r="6" spans="1:9" ht="18.75" x14ac:dyDescent="0.25">
      <c r="A6" s="55">
        <v>3</v>
      </c>
      <c r="B6" s="68"/>
      <c r="C6" s="58">
        <v>0</v>
      </c>
      <c r="D6" s="58">
        <v>0</v>
      </c>
      <c r="E6" s="55"/>
      <c r="F6" s="68"/>
      <c r="G6" s="21">
        <v>0</v>
      </c>
      <c r="H6" s="21">
        <v>0</v>
      </c>
      <c r="I6" s="55"/>
    </row>
    <row r="7" spans="1:9" ht="18.75" x14ac:dyDescent="0.25">
      <c r="A7" s="55">
        <v>4</v>
      </c>
      <c r="B7" s="68"/>
      <c r="C7" s="58">
        <v>0</v>
      </c>
      <c r="D7" s="58">
        <v>0</v>
      </c>
      <c r="E7" s="55"/>
      <c r="F7" s="68"/>
      <c r="G7" s="21">
        <v>0</v>
      </c>
      <c r="H7" s="21">
        <v>0</v>
      </c>
      <c r="I7" s="55"/>
    </row>
    <row r="8" spans="1:9" ht="18.75" x14ac:dyDescent="0.25">
      <c r="A8" s="55">
        <v>5</v>
      </c>
      <c r="B8" s="68"/>
      <c r="C8" s="58">
        <v>0</v>
      </c>
      <c r="D8" s="58">
        <v>0</v>
      </c>
      <c r="E8" s="55"/>
      <c r="F8" s="68"/>
      <c r="G8" s="21">
        <v>0</v>
      </c>
      <c r="H8" s="21">
        <v>0</v>
      </c>
      <c r="I8" s="55"/>
    </row>
    <row r="9" spans="1:9" ht="18.75" x14ac:dyDescent="0.25">
      <c r="A9" s="55">
        <v>6</v>
      </c>
      <c r="B9" s="68"/>
      <c r="C9" s="58">
        <v>0</v>
      </c>
      <c r="D9" s="58">
        <v>0</v>
      </c>
      <c r="E9" s="55"/>
      <c r="F9" s="68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8"/>
      <c r="C10" s="58">
        <v>0</v>
      </c>
      <c r="D10" s="58">
        <v>0</v>
      </c>
      <c r="E10" s="55"/>
      <c r="F10" s="68"/>
      <c r="G10" s="21">
        <v>0</v>
      </c>
      <c r="H10" s="21">
        <v>0</v>
      </c>
      <c r="I10" s="55"/>
    </row>
    <row r="11" spans="1:9" ht="18.75" x14ac:dyDescent="0.25">
      <c r="A11" s="100">
        <v>8</v>
      </c>
      <c r="B11" s="68"/>
      <c r="C11" s="58">
        <v>0</v>
      </c>
      <c r="D11" s="58">
        <v>0</v>
      </c>
      <c r="E11" s="55"/>
      <c r="F11" s="68"/>
      <c r="G11" s="21">
        <v>0</v>
      </c>
      <c r="H11" s="21">
        <v>0</v>
      </c>
      <c r="I11" s="55"/>
    </row>
    <row r="12" spans="1:9" ht="18.75" x14ac:dyDescent="0.25">
      <c r="A12" s="100">
        <v>9</v>
      </c>
      <c r="B12" s="68"/>
      <c r="C12" s="58">
        <v>0</v>
      </c>
      <c r="D12" s="58">
        <v>0</v>
      </c>
      <c r="E12" s="55"/>
      <c r="F12" s="68"/>
      <c r="G12" s="21">
        <v>0</v>
      </c>
      <c r="H12" s="21">
        <v>0</v>
      </c>
      <c r="I12" s="55"/>
    </row>
    <row r="13" spans="1:9" ht="18.75" x14ac:dyDescent="0.25">
      <c r="A13" s="100">
        <v>10</v>
      </c>
      <c r="B13" s="68"/>
      <c r="C13" s="58">
        <v>0</v>
      </c>
      <c r="D13" s="58">
        <v>0</v>
      </c>
      <c r="E13" s="55"/>
      <c r="F13" s="68"/>
      <c r="G13" s="21">
        <v>0</v>
      </c>
      <c r="H13" s="21">
        <v>0</v>
      </c>
      <c r="I13" s="55"/>
    </row>
    <row r="14" spans="1:9" ht="18.75" x14ac:dyDescent="0.25">
      <c r="A14" s="100">
        <v>11</v>
      </c>
      <c r="B14" s="68"/>
      <c r="C14" s="58">
        <v>0</v>
      </c>
      <c r="D14" s="58">
        <v>0</v>
      </c>
      <c r="E14" s="55"/>
      <c r="F14" s="68"/>
      <c r="G14" s="21">
        <v>0</v>
      </c>
      <c r="H14" s="21">
        <v>0</v>
      </c>
      <c r="I14" s="55"/>
    </row>
    <row r="15" spans="1:9" ht="18.75" x14ac:dyDescent="0.25">
      <c r="A15" s="100">
        <v>12</v>
      </c>
      <c r="B15" s="68"/>
      <c r="C15" s="58">
        <v>0</v>
      </c>
      <c r="D15" s="58">
        <v>0</v>
      </c>
      <c r="E15" s="55"/>
      <c r="F15" s="68"/>
      <c r="G15" s="21">
        <v>0</v>
      </c>
      <c r="H15" s="21">
        <v>0</v>
      </c>
      <c r="I15" s="55"/>
    </row>
    <row r="16" spans="1:9" ht="18.75" x14ac:dyDescent="0.25">
      <c r="A16" s="100">
        <v>13</v>
      </c>
      <c r="B16" s="68"/>
      <c r="C16" s="58">
        <v>0</v>
      </c>
      <c r="D16" s="58">
        <v>0</v>
      </c>
      <c r="E16" s="55"/>
      <c r="F16" s="68"/>
      <c r="G16" s="21">
        <v>0</v>
      </c>
      <c r="H16" s="21">
        <v>0</v>
      </c>
      <c r="I16" s="55"/>
    </row>
    <row r="17" spans="1:9" ht="18.75" x14ac:dyDescent="0.25">
      <c r="A17" s="100">
        <v>14</v>
      </c>
      <c r="B17" s="68"/>
      <c r="C17" s="58">
        <v>0</v>
      </c>
      <c r="D17" s="58">
        <v>0</v>
      </c>
      <c r="E17" s="55"/>
      <c r="F17" s="68"/>
      <c r="G17" s="21">
        <v>0</v>
      </c>
      <c r="H17" s="21">
        <v>0</v>
      </c>
      <c r="I17" s="55"/>
    </row>
    <row r="18" spans="1:9" ht="18.75" x14ac:dyDescent="0.25">
      <c r="A18" s="100">
        <v>15</v>
      </c>
      <c r="B18" s="68"/>
      <c r="C18" s="58">
        <v>0</v>
      </c>
      <c r="D18" s="58">
        <v>0</v>
      </c>
      <c r="E18" s="55"/>
      <c r="F18" s="68"/>
      <c r="G18" s="21">
        <v>0</v>
      </c>
      <c r="H18" s="21">
        <v>0</v>
      </c>
      <c r="I18" s="55"/>
    </row>
    <row r="19" spans="1:9" ht="18.75" x14ac:dyDescent="0.25">
      <c r="A19" s="100">
        <v>16</v>
      </c>
      <c r="B19" s="68"/>
      <c r="C19" s="21">
        <v>0</v>
      </c>
      <c r="D19" s="21">
        <v>0</v>
      </c>
      <c r="E19" s="55"/>
      <c r="F19" s="68"/>
      <c r="G19" s="21">
        <v>0</v>
      </c>
      <c r="H19" s="21">
        <v>0</v>
      </c>
      <c r="I19" s="55"/>
    </row>
    <row r="20" spans="1:9" ht="18.75" x14ac:dyDescent="0.25">
      <c r="A20" s="100">
        <v>17</v>
      </c>
      <c r="B20" s="68"/>
      <c r="C20" s="21">
        <v>0</v>
      </c>
      <c r="D20" s="21">
        <v>0</v>
      </c>
      <c r="E20" s="55"/>
      <c r="F20" s="68"/>
      <c r="G20" s="21">
        <v>0</v>
      </c>
      <c r="H20" s="21">
        <v>0</v>
      </c>
      <c r="I20" s="55"/>
    </row>
    <row r="21" spans="1:9" ht="18.75" x14ac:dyDescent="0.25">
      <c r="A21" s="100">
        <v>18</v>
      </c>
      <c r="B21" s="68"/>
      <c r="C21" s="21">
        <v>0</v>
      </c>
      <c r="D21" s="21">
        <v>0</v>
      </c>
      <c r="E21" s="55"/>
      <c r="F21" s="68"/>
      <c r="G21" s="21">
        <v>0</v>
      </c>
      <c r="H21" s="21">
        <v>0</v>
      </c>
      <c r="I21" s="55"/>
    </row>
    <row r="22" spans="1:9" ht="18.75" x14ac:dyDescent="0.25">
      <c r="A22" s="100">
        <v>19</v>
      </c>
      <c r="B22" s="68"/>
      <c r="C22" s="21">
        <v>0</v>
      </c>
      <c r="D22" s="21">
        <v>0</v>
      </c>
      <c r="E22" s="55"/>
      <c r="F22" s="68"/>
      <c r="G22" s="21">
        <v>0</v>
      </c>
      <c r="H22" s="21">
        <v>0</v>
      </c>
      <c r="I22" s="55"/>
    </row>
    <row r="23" spans="1:9" ht="18.75" x14ac:dyDescent="0.25">
      <c r="A23" s="100">
        <v>20</v>
      </c>
      <c r="B23" s="68"/>
      <c r="C23" s="21">
        <v>0</v>
      </c>
      <c r="D23" s="21">
        <v>0</v>
      </c>
      <c r="E23" s="55"/>
      <c r="F23" s="68"/>
      <c r="G23" s="21">
        <v>0</v>
      </c>
      <c r="H23" s="21">
        <v>0</v>
      </c>
      <c r="I23" s="55"/>
    </row>
    <row r="24" spans="1:9" ht="18.75" x14ac:dyDescent="0.25">
      <c r="A24" s="100">
        <v>21</v>
      </c>
      <c r="B24" s="68"/>
      <c r="C24" s="21">
        <v>0</v>
      </c>
      <c r="D24" s="21">
        <v>0</v>
      </c>
      <c r="E24" s="55"/>
      <c r="F24" s="68"/>
      <c r="G24" s="21">
        <v>0</v>
      </c>
      <c r="H24" s="21">
        <v>0</v>
      </c>
      <c r="I24" s="55"/>
    </row>
    <row r="25" spans="1:9" ht="18.75" x14ac:dyDescent="0.25">
      <c r="A25" s="100">
        <v>22</v>
      </c>
      <c r="B25" s="68"/>
      <c r="C25" s="21">
        <v>0</v>
      </c>
      <c r="D25" s="21">
        <v>0</v>
      </c>
      <c r="E25" s="55"/>
      <c r="F25" s="68"/>
      <c r="G25" s="21">
        <v>0</v>
      </c>
      <c r="H25" s="21">
        <v>0</v>
      </c>
      <c r="I25" s="55"/>
    </row>
    <row r="26" spans="1:9" ht="18.75" x14ac:dyDescent="0.25">
      <c r="A26" s="100">
        <v>23</v>
      </c>
      <c r="B26" s="68"/>
      <c r="C26" s="21">
        <v>0</v>
      </c>
      <c r="D26" s="21">
        <v>0</v>
      </c>
      <c r="E26" s="55"/>
      <c r="F26" s="68"/>
      <c r="G26" s="21">
        <v>0</v>
      </c>
      <c r="H26" s="21">
        <v>0</v>
      </c>
      <c r="I26" s="55"/>
    </row>
    <row r="27" spans="1:9" ht="18.75" x14ac:dyDescent="0.25">
      <c r="A27" s="100">
        <v>24</v>
      </c>
      <c r="B27" s="68"/>
      <c r="C27" s="21">
        <v>0</v>
      </c>
      <c r="D27" s="21">
        <v>0</v>
      </c>
      <c r="E27" s="55"/>
      <c r="F27" s="68"/>
      <c r="G27" s="21">
        <v>0</v>
      </c>
      <c r="H27" s="21">
        <v>0</v>
      </c>
      <c r="I27" s="55"/>
    </row>
    <row r="28" spans="1:9" ht="18.75" x14ac:dyDescent="0.25">
      <c r="A28" s="100">
        <v>25</v>
      </c>
      <c r="B28" s="68"/>
      <c r="C28" s="21">
        <v>0</v>
      </c>
      <c r="D28" s="21">
        <v>0</v>
      </c>
      <c r="E28" s="55"/>
      <c r="F28" s="68"/>
      <c r="G28" s="21">
        <v>0</v>
      </c>
      <c r="H28" s="21">
        <v>0</v>
      </c>
      <c r="I28" s="55"/>
    </row>
    <row r="29" spans="1:9" ht="18.75" x14ac:dyDescent="0.25">
      <c r="A29" s="100">
        <v>26</v>
      </c>
      <c r="B29" s="86"/>
      <c r="C29" s="23">
        <v>0</v>
      </c>
      <c r="D29" s="23">
        <v>0</v>
      </c>
      <c r="E29" s="48"/>
      <c r="F29" s="86"/>
      <c r="G29" s="103">
        <v>0</v>
      </c>
      <c r="H29" s="103">
        <v>0</v>
      </c>
      <c r="I29" s="48"/>
    </row>
    <row r="30" spans="1:9" ht="18.75" x14ac:dyDescent="0.25">
      <c r="A30" s="100">
        <v>27</v>
      </c>
      <c r="B30" s="86"/>
      <c r="C30" s="23">
        <v>0</v>
      </c>
      <c r="D30" s="23">
        <v>0</v>
      </c>
      <c r="E30" s="48"/>
      <c r="F30" s="86"/>
      <c r="G30" s="103">
        <v>0</v>
      </c>
      <c r="H30" s="103">
        <v>0</v>
      </c>
      <c r="I30" s="48"/>
    </row>
    <row r="31" spans="1:9" ht="18.75" x14ac:dyDescent="0.25">
      <c r="A31" s="100">
        <v>28</v>
      </c>
      <c r="B31" s="86"/>
      <c r="C31" s="23">
        <v>0</v>
      </c>
      <c r="D31" s="23">
        <v>0</v>
      </c>
      <c r="E31" s="48"/>
      <c r="F31" s="86"/>
      <c r="G31" s="103">
        <v>0</v>
      </c>
      <c r="H31" s="103">
        <v>0</v>
      </c>
      <c r="I31" s="48"/>
    </row>
    <row r="32" spans="1:9" ht="18.75" x14ac:dyDescent="0.25">
      <c r="A32" s="100">
        <v>29</v>
      </c>
      <c r="B32" s="86"/>
      <c r="C32" s="23">
        <v>0</v>
      </c>
      <c r="D32" s="23">
        <v>0</v>
      </c>
      <c r="E32" s="48"/>
      <c r="F32" s="86"/>
      <c r="G32" s="103">
        <v>0</v>
      </c>
      <c r="H32" s="103">
        <v>0</v>
      </c>
      <c r="I32" s="48"/>
    </row>
    <row r="33" spans="1:9" ht="18.75" x14ac:dyDescent="0.25">
      <c r="A33" s="100">
        <v>30</v>
      </c>
      <c r="B33" s="86"/>
      <c r="C33" s="103">
        <v>0</v>
      </c>
      <c r="D33" s="103">
        <v>0</v>
      </c>
      <c r="E33" s="48"/>
      <c r="F33" s="86"/>
      <c r="G33" s="103">
        <v>0</v>
      </c>
      <c r="H33" s="103">
        <v>0</v>
      </c>
      <c r="I33" s="48"/>
    </row>
    <row r="34" spans="1:9" ht="18.75" x14ac:dyDescent="0.25">
      <c r="A34" s="100">
        <v>31</v>
      </c>
      <c r="B34" s="86"/>
      <c r="C34" s="103">
        <v>0</v>
      </c>
      <c r="D34" s="103">
        <v>0</v>
      </c>
      <c r="E34" s="48"/>
      <c r="F34" s="86"/>
      <c r="G34" s="103">
        <v>0</v>
      </c>
      <c r="H34" s="103">
        <v>0</v>
      </c>
      <c r="I34" s="48"/>
    </row>
    <row r="35" spans="1:9" ht="18.75" x14ac:dyDescent="0.25">
      <c r="A35" s="100">
        <v>32</v>
      </c>
      <c r="B35" s="86"/>
      <c r="C35" s="103">
        <v>0</v>
      </c>
      <c r="D35" s="103">
        <v>0</v>
      </c>
      <c r="E35" s="48"/>
      <c r="F35" s="86"/>
      <c r="G35" s="103">
        <v>0</v>
      </c>
      <c r="H35" s="103">
        <v>0</v>
      </c>
      <c r="I35" s="48"/>
    </row>
    <row r="36" spans="1:9" ht="18.75" x14ac:dyDescent="0.25">
      <c r="A36" s="100">
        <v>33</v>
      </c>
      <c r="B36" s="86"/>
      <c r="C36" s="103">
        <v>0</v>
      </c>
      <c r="D36" s="103">
        <v>0</v>
      </c>
      <c r="E36" s="48"/>
      <c r="F36" s="86"/>
      <c r="G36" s="103">
        <v>0</v>
      </c>
      <c r="H36" s="103">
        <v>0</v>
      </c>
      <c r="I36" s="48"/>
    </row>
    <row r="37" spans="1:9" ht="18.75" x14ac:dyDescent="0.25">
      <c r="A37" s="100">
        <v>34</v>
      </c>
      <c r="B37" s="86"/>
      <c r="C37" s="103">
        <v>0</v>
      </c>
      <c r="D37" s="103">
        <v>0</v>
      </c>
      <c r="E37" s="48"/>
      <c r="F37" s="86"/>
      <c r="G37" s="103">
        <v>0</v>
      </c>
      <c r="H37" s="103">
        <v>0</v>
      </c>
      <c r="I37" s="48"/>
    </row>
    <row r="38" spans="1:9" ht="18.75" x14ac:dyDescent="0.25">
      <c r="A38" s="100">
        <v>35</v>
      </c>
      <c r="B38" s="86"/>
      <c r="C38" s="103">
        <v>0</v>
      </c>
      <c r="D38" s="103">
        <v>0</v>
      </c>
      <c r="E38" s="48"/>
      <c r="F38" s="86"/>
      <c r="G38" s="103">
        <v>0</v>
      </c>
      <c r="H38" s="103">
        <v>0</v>
      </c>
      <c r="I38" s="48"/>
    </row>
    <row r="39" spans="1:9" ht="18.75" x14ac:dyDescent="0.25">
      <c r="A39" s="100">
        <v>36</v>
      </c>
      <c r="B39" s="86"/>
      <c r="C39" s="103">
        <v>0</v>
      </c>
      <c r="D39" s="103">
        <v>0</v>
      </c>
      <c r="E39" s="48"/>
      <c r="F39" s="86"/>
      <c r="G39" s="103">
        <v>0</v>
      </c>
      <c r="H39" s="103">
        <v>0</v>
      </c>
      <c r="I39" s="48"/>
    </row>
    <row r="40" spans="1:9" ht="18.75" x14ac:dyDescent="0.25">
      <c r="A40" s="100">
        <v>37</v>
      </c>
      <c r="B40" s="86"/>
      <c r="C40" s="103">
        <v>0</v>
      </c>
      <c r="D40" s="103">
        <v>0</v>
      </c>
      <c r="E40" s="48"/>
      <c r="F40" s="86"/>
      <c r="G40" s="103">
        <v>0</v>
      </c>
      <c r="H40" s="103">
        <v>0</v>
      </c>
      <c r="I40" s="48"/>
    </row>
    <row r="41" spans="1:9" ht="18.75" x14ac:dyDescent="0.25">
      <c r="A41" s="100">
        <v>38</v>
      </c>
      <c r="B41" s="86"/>
      <c r="C41" s="103">
        <v>0</v>
      </c>
      <c r="D41" s="103">
        <v>0</v>
      </c>
      <c r="E41" s="48"/>
      <c r="F41" s="86"/>
      <c r="G41" s="103">
        <v>0</v>
      </c>
      <c r="H41" s="103">
        <v>0</v>
      </c>
      <c r="I41" s="48"/>
    </row>
    <row r="42" spans="1:9" ht="18.75" x14ac:dyDescent="0.25">
      <c r="A42" s="100">
        <v>39</v>
      </c>
      <c r="B42" s="86"/>
      <c r="C42" s="103">
        <v>0</v>
      </c>
      <c r="D42" s="103">
        <v>0</v>
      </c>
      <c r="E42" s="48"/>
      <c r="F42" s="86"/>
      <c r="G42" s="103">
        <v>0</v>
      </c>
      <c r="H42" s="103">
        <v>0</v>
      </c>
      <c r="I42" s="48"/>
    </row>
    <row r="43" spans="1:9" ht="18.75" x14ac:dyDescent="0.25">
      <c r="A43" s="100">
        <v>40</v>
      </c>
      <c r="B43" s="86"/>
      <c r="C43" s="103">
        <v>0</v>
      </c>
      <c r="D43" s="103">
        <v>0</v>
      </c>
      <c r="E43" s="48"/>
      <c r="F43" s="86"/>
      <c r="G43" s="103">
        <v>0</v>
      </c>
      <c r="H43" s="103">
        <v>0</v>
      </c>
      <c r="I43" s="48"/>
    </row>
    <row r="44" spans="1:9" ht="18.75" x14ac:dyDescent="0.25">
      <c r="A44" s="100">
        <v>41</v>
      </c>
      <c r="B44" s="86"/>
      <c r="C44" s="103">
        <v>0</v>
      </c>
      <c r="D44" s="103">
        <v>0</v>
      </c>
      <c r="E44" s="48"/>
      <c r="F44" s="86"/>
      <c r="G44" s="103">
        <v>0</v>
      </c>
      <c r="H44" s="103">
        <v>0</v>
      </c>
      <c r="I44" s="48"/>
    </row>
    <row r="45" spans="1:9" ht="18.75" x14ac:dyDescent="0.25">
      <c r="A45" s="100">
        <v>42</v>
      </c>
      <c r="B45" s="86"/>
      <c r="C45" s="103">
        <v>0</v>
      </c>
      <c r="D45" s="103">
        <v>0</v>
      </c>
      <c r="E45" s="48"/>
      <c r="F45" s="86"/>
      <c r="G45" s="103">
        <v>0</v>
      </c>
      <c r="H45" s="103">
        <v>0</v>
      </c>
      <c r="I45" s="48"/>
    </row>
    <row r="46" spans="1:9" ht="18.75" x14ac:dyDescent="0.25">
      <c r="A46" s="100">
        <v>43</v>
      </c>
      <c r="B46" s="86"/>
      <c r="C46" s="103">
        <v>0</v>
      </c>
      <c r="D46" s="103">
        <v>0</v>
      </c>
      <c r="E46" s="48"/>
      <c r="F46" s="86"/>
      <c r="G46" s="103">
        <v>0</v>
      </c>
      <c r="H46" s="103">
        <v>0</v>
      </c>
      <c r="I46" s="48"/>
    </row>
    <row r="47" spans="1:9" ht="18.75" x14ac:dyDescent="0.25">
      <c r="A47" s="100">
        <v>44</v>
      </c>
      <c r="B47" s="86"/>
      <c r="C47" s="103">
        <v>0</v>
      </c>
      <c r="D47" s="103">
        <v>0</v>
      </c>
      <c r="E47" s="48"/>
      <c r="F47" s="86"/>
      <c r="G47" s="103">
        <v>0</v>
      </c>
      <c r="H47" s="103">
        <v>0</v>
      </c>
      <c r="I47" s="48"/>
    </row>
    <row r="48" spans="1:9" ht="18.75" x14ac:dyDescent="0.25">
      <c r="A48" s="100">
        <v>45</v>
      </c>
      <c r="B48" s="86"/>
      <c r="C48" s="103">
        <v>0</v>
      </c>
      <c r="D48" s="103">
        <v>0</v>
      </c>
      <c r="E48" s="48"/>
      <c r="F48" s="86"/>
      <c r="G48" s="103">
        <v>0</v>
      </c>
      <c r="H48" s="103">
        <v>0</v>
      </c>
      <c r="I48" s="48"/>
    </row>
    <row r="49" spans="1:9" ht="18.75" x14ac:dyDescent="0.25">
      <c r="A49" s="100">
        <v>46</v>
      </c>
      <c r="B49" s="86"/>
      <c r="C49" s="103">
        <v>0</v>
      </c>
      <c r="D49" s="103">
        <v>0</v>
      </c>
      <c r="E49" s="48"/>
      <c r="F49" s="86"/>
      <c r="G49" s="103">
        <v>0</v>
      </c>
      <c r="H49" s="103">
        <v>0</v>
      </c>
      <c r="I49" s="48"/>
    </row>
    <row r="50" spans="1:9" ht="18.75" x14ac:dyDescent="0.25">
      <c r="A50" s="100">
        <v>47</v>
      </c>
      <c r="B50" s="86"/>
      <c r="C50" s="103">
        <v>0</v>
      </c>
      <c r="D50" s="103">
        <v>0</v>
      </c>
      <c r="E50" s="48"/>
      <c r="F50" s="86"/>
      <c r="G50" s="103">
        <v>0</v>
      </c>
      <c r="H50" s="103">
        <v>0</v>
      </c>
      <c r="I50" s="48"/>
    </row>
    <row r="51" spans="1:9" ht="18.75" x14ac:dyDescent="0.25">
      <c r="A51" s="100">
        <v>48</v>
      </c>
      <c r="B51" s="86"/>
      <c r="C51" s="103">
        <v>0</v>
      </c>
      <c r="D51" s="103">
        <v>0</v>
      </c>
      <c r="E51" s="48"/>
      <c r="F51" s="86"/>
      <c r="G51" s="103">
        <v>0</v>
      </c>
      <c r="H51" s="103">
        <v>0</v>
      </c>
      <c r="I51" s="48"/>
    </row>
    <row r="52" spans="1:9" ht="18.75" x14ac:dyDescent="0.25">
      <c r="A52" s="100">
        <v>49</v>
      </c>
      <c r="B52" s="86"/>
      <c r="C52" s="103">
        <v>0</v>
      </c>
      <c r="D52" s="103">
        <v>0</v>
      </c>
      <c r="E52" s="48"/>
      <c r="F52" s="86"/>
      <c r="G52" s="103">
        <v>0</v>
      </c>
      <c r="H52" s="103">
        <v>0</v>
      </c>
      <c r="I52" s="48"/>
    </row>
    <row r="53" spans="1:9" ht="18.75" x14ac:dyDescent="0.25">
      <c r="A53" s="100">
        <v>50</v>
      </c>
      <c r="B53" s="86"/>
      <c r="C53" s="103">
        <v>0</v>
      </c>
      <c r="D53" s="103">
        <v>0</v>
      </c>
      <c r="E53" s="48"/>
      <c r="F53" s="86"/>
      <c r="G53" s="103">
        <v>0</v>
      </c>
      <c r="H53" s="103">
        <v>0</v>
      </c>
      <c r="I53" s="48"/>
    </row>
    <row r="54" spans="1:9" ht="18.75" x14ac:dyDescent="0.25">
      <c r="A54" s="100">
        <v>51</v>
      </c>
      <c r="B54" s="86"/>
      <c r="C54" s="103">
        <v>0</v>
      </c>
      <c r="D54" s="103">
        <v>0</v>
      </c>
      <c r="E54" s="48"/>
      <c r="F54" s="86"/>
      <c r="G54" s="103">
        <v>0</v>
      </c>
      <c r="H54" s="103">
        <v>0</v>
      </c>
      <c r="I54" s="48"/>
    </row>
    <row r="55" spans="1:9" ht="18.75" x14ac:dyDescent="0.25">
      <c r="A55" s="100">
        <v>52</v>
      </c>
      <c r="B55" s="86"/>
      <c r="C55" s="103">
        <v>0</v>
      </c>
      <c r="D55" s="103">
        <v>0</v>
      </c>
      <c r="E55" s="48"/>
      <c r="F55" s="86"/>
      <c r="G55" s="103">
        <v>0</v>
      </c>
      <c r="H55" s="103">
        <v>0</v>
      </c>
      <c r="I55" s="48"/>
    </row>
    <row r="56" spans="1:9" ht="18.75" x14ac:dyDescent="0.25">
      <c r="A56" s="100">
        <v>53</v>
      </c>
      <c r="B56" s="86"/>
      <c r="C56" s="103">
        <v>0</v>
      </c>
      <c r="D56" s="103">
        <v>0</v>
      </c>
      <c r="E56" s="48"/>
      <c r="F56" s="86"/>
      <c r="G56" s="103">
        <v>0</v>
      </c>
      <c r="H56" s="103">
        <v>0</v>
      </c>
      <c r="I56" s="48"/>
    </row>
    <row r="57" spans="1:9" ht="18.75" x14ac:dyDescent="0.25">
      <c r="A57" s="100">
        <v>52</v>
      </c>
      <c r="B57" s="86"/>
      <c r="C57" s="103">
        <v>0</v>
      </c>
      <c r="D57" s="103">
        <v>0</v>
      </c>
      <c r="E57" s="48"/>
      <c r="F57" s="86"/>
      <c r="G57" s="103">
        <v>0</v>
      </c>
      <c r="H57" s="103">
        <v>0</v>
      </c>
      <c r="I57" s="48"/>
    </row>
    <row r="58" spans="1:9" ht="18.75" x14ac:dyDescent="0.25">
      <c r="A58" s="100">
        <v>55</v>
      </c>
      <c r="B58" s="86"/>
      <c r="C58" s="23">
        <v>0</v>
      </c>
      <c r="D58" s="23">
        <v>0</v>
      </c>
      <c r="E58" s="48"/>
      <c r="F58" s="86"/>
      <c r="G58" s="103">
        <v>0</v>
      </c>
      <c r="H58" s="103">
        <v>0</v>
      </c>
      <c r="I58" s="48"/>
    </row>
    <row r="59" spans="1:9" ht="18.75" x14ac:dyDescent="0.25">
      <c r="A59" s="371" t="s">
        <v>91</v>
      </c>
      <c r="B59" s="372"/>
      <c r="C59" s="35">
        <f>SUM(C4:C58)</f>
        <v>0</v>
      </c>
      <c r="D59" s="35">
        <f>SUM(D4:D58)</f>
        <v>0</v>
      </c>
      <c r="E59" s="52"/>
      <c r="F59" s="52"/>
      <c r="G59" s="35">
        <f>SUM(G4:G58)</f>
        <v>0</v>
      </c>
      <c r="H59" s="35">
        <f>SUM(H4:H58)</f>
        <v>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zoomScale="70" zoomScaleNormal="80" zoomScaleSheetLayoutView="70" workbookViewId="0">
      <selection activeCell="N9" sqref="N9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248</v>
      </c>
      <c r="B1" s="49"/>
      <c r="C1" s="49"/>
      <c r="D1" s="49"/>
      <c r="E1" s="49"/>
      <c r="F1" s="49"/>
      <c r="G1" s="49"/>
      <c r="H1" s="62"/>
      <c r="I1" s="62"/>
      <c r="J1" s="62"/>
      <c r="K1" s="62"/>
      <c r="L1" s="62"/>
      <c r="M1" s="62"/>
      <c r="N1" s="62"/>
    </row>
    <row r="2" spans="1:14" ht="18.75" x14ac:dyDescent="0.3">
      <c r="A2" s="378" t="s">
        <v>266</v>
      </c>
      <c r="B2" s="378"/>
      <c r="C2" s="378"/>
      <c r="D2" s="378"/>
      <c r="E2" s="378"/>
      <c r="F2" s="378"/>
      <c r="G2" s="378"/>
      <c r="H2" s="38"/>
      <c r="I2" s="62"/>
      <c r="J2" s="62"/>
      <c r="K2" s="38"/>
      <c r="L2" s="38"/>
      <c r="M2" s="38"/>
      <c r="N2" s="38"/>
    </row>
    <row r="3" spans="1:14" s="5" customFormat="1" ht="18.75" customHeight="1" x14ac:dyDescent="0.25">
      <c r="A3" s="347" t="s">
        <v>123</v>
      </c>
      <c r="B3" s="376" t="s">
        <v>117</v>
      </c>
      <c r="C3" s="376"/>
      <c r="D3" s="347" t="s">
        <v>271</v>
      </c>
      <c r="E3" s="377" t="s">
        <v>264</v>
      </c>
      <c r="F3" s="347" t="s">
        <v>125</v>
      </c>
      <c r="G3" s="347" t="s">
        <v>126</v>
      </c>
      <c r="H3" s="347" t="s">
        <v>123</v>
      </c>
      <c r="I3" s="376" t="s">
        <v>117</v>
      </c>
      <c r="J3" s="376"/>
      <c r="K3" s="347" t="s">
        <v>270</v>
      </c>
      <c r="L3" s="377" t="s">
        <v>264</v>
      </c>
      <c r="M3" s="347" t="s">
        <v>125</v>
      </c>
      <c r="N3" s="347" t="s">
        <v>126</v>
      </c>
    </row>
    <row r="4" spans="1:14" s="5" customFormat="1" ht="76.5" customHeight="1" x14ac:dyDescent="0.25">
      <c r="A4" s="347"/>
      <c r="B4" s="50" t="s">
        <v>59</v>
      </c>
      <c r="C4" s="50" t="s">
        <v>90</v>
      </c>
      <c r="D4" s="347"/>
      <c r="E4" s="377"/>
      <c r="F4" s="347"/>
      <c r="G4" s="347"/>
      <c r="H4" s="347"/>
      <c r="I4" s="50" t="s">
        <v>59</v>
      </c>
      <c r="J4" s="50" t="s">
        <v>90</v>
      </c>
      <c r="K4" s="347"/>
      <c r="L4" s="377"/>
      <c r="M4" s="347"/>
      <c r="N4" s="347"/>
    </row>
    <row r="5" spans="1:14" ht="18.75" x14ac:dyDescent="0.3">
      <c r="A5" s="63" t="s">
        <v>237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0</v>
      </c>
      <c r="C5" s="35">
        <f>SUM(C6:C146)</f>
        <v>0</v>
      </c>
      <c r="D5" s="270"/>
      <c r="E5" s="270"/>
      <c r="F5" s="35">
        <f>SUM(F6:F146)</f>
        <v>0</v>
      </c>
      <c r="G5" s="270"/>
      <c r="H5" s="63" t="s">
        <v>124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4</v>
      </c>
      <c r="J5" s="35">
        <f>SUM(J6:J146)</f>
        <v>4</v>
      </c>
      <c r="K5" s="270"/>
      <c r="L5" s="270"/>
      <c r="M5" s="35">
        <f>SUM(M6:M146)</f>
        <v>305</v>
      </c>
      <c r="N5" s="270"/>
    </row>
    <row r="6" spans="1:14" ht="80.25" customHeight="1" x14ac:dyDescent="0.25">
      <c r="A6" s="194"/>
      <c r="B6" s="193">
        <v>0</v>
      </c>
      <c r="C6" s="193">
        <v>0</v>
      </c>
      <c r="D6" s="191"/>
      <c r="E6" s="192"/>
      <c r="F6" s="193">
        <v>0</v>
      </c>
      <c r="G6" s="192"/>
      <c r="I6" s="193">
        <v>1</v>
      </c>
      <c r="J6" s="193">
        <v>1</v>
      </c>
      <c r="K6" s="273" t="s">
        <v>290</v>
      </c>
      <c r="L6" s="275" t="s">
        <v>291</v>
      </c>
      <c r="M6" s="193">
        <v>50</v>
      </c>
      <c r="N6" s="192" t="s">
        <v>299</v>
      </c>
    </row>
    <row r="7" spans="1:14" ht="60" x14ac:dyDescent="0.25">
      <c r="A7" s="64"/>
      <c r="B7" s="21">
        <v>0</v>
      </c>
      <c r="C7" s="21">
        <v>0</v>
      </c>
      <c r="D7" s="68"/>
      <c r="E7" s="55"/>
      <c r="F7" s="21">
        <v>0</v>
      </c>
      <c r="G7" s="55"/>
      <c r="H7" s="64"/>
      <c r="I7" s="21">
        <v>1</v>
      </c>
      <c r="J7" s="21">
        <v>1</v>
      </c>
      <c r="K7" s="274" t="s">
        <v>292</v>
      </c>
      <c r="L7" s="275" t="s">
        <v>291</v>
      </c>
      <c r="M7" s="21">
        <v>15</v>
      </c>
      <c r="N7" s="59" t="s">
        <v>295</v>
      </c>
    </row>
    <row r="8" spans="1:14" ht="75" x14ac:dyDescent="0.25">
      <c r="A8" s="64"/>
      <c r="B8" s="21">
        <v>0</v>
      </c>
      <c r="C8" s="21">
        <v>0</v>
      </c>
      <c r="D8" s="68"/>
      <c r="E8" s="55"/>
      <c r="F8" s="21">
        <v>0</v>
      </c>
      <c r="G8" s="55"/>
      <c r="H8" s="64"/>
      <c r="I8" s="21">
        <v>1</v>
      </c>
      <c r="J8" s="21">
        <v>1</v>
      </c>
      <c r="K8" s="276" t="s">
        <v>293</v>
      </c>
      <c r="L8" s="277" t="s">
        <v>294</v>
      </c>
      <c r="M8" s="21">
        <v>120</v>
      </c>
      <c r="N8" s="55" t="s">
        <v>296</v>
      </c>
    </row>
    <row r="9" spans="1:14" ht="75" x14ac:dyDescent="0.25">
      <c r="A9" s="64"/>
      <c r="B9" s="21">
        <v>0</v>
      </c>
      <c r="C9" s="21">
        <v>0</v>
      </c>
      <c r="D9" s="68"/>
      <c r="E9" s="55"/>
      <c r="F9" s="21">
        <v>0</v>
      </c>
      <c r="G9" s="55"/>
      <c r="H9" s="64"/>
      <c r="I9" s="21">
        <v>1</v>
      </c>
      <c r="J9" s="21">
        <v>1</v>
      </c>
      <c r="K9" s="276" t="s">
        <v>297</v>
      </c>
      <c r="L9" s="277" t="s">
        <v>294</v>
      </c>
      <c r="M9" s="21">
        <v>120</v>
      </c>
      <c r="N9" s="55" t="s">
        <v>298</v>
      </c>
    </row>
    <row r="10" spans="1:14" ht="18.75" x14ac:dyDescent="0.25">
      <c r="A10" s="64"/>
      <c r="B10" s="21">
        <v>0</v>
      </c>
      <c r="C10" s="21">
        <v>0</v>
      </c>
      <c r="D10" s="68"/>
      <c r="E10" s="55"/>
      <c r="F10" s="21">
        <v>0</v>
      </c>
      <c r="G10" s="55"/>
      <c r="H10" s="64"/>
      <c r="I10" s="21">
        <v>0</v>
      </c>
      <c r="J10" s="21">
        <v>0</v>
      </c>
      <c r="K10" s="68"/>
      <c r="L10" s="55"/>
      <c r="M10" s="21">
        <v>0</v>
      </c>
      <c r="N10" s="55"/>
    </row>
    <row r="11" spans="1:14" ht="18.75" x14ac:dyDescent="0.25">
      <c r="A11" s="64"/>
      <c r="B11" s="21">
        <v>0</v>
      </c>
      <c r="C11" s="21">
        <v>0</v>
      </c>
      <c r="D11" s="68"/>
      <c r="E11" s="55"/>
      <c r="F11" s="21">
        <v>0</v>
      </c>
      <c r="G11" s="55"/>
      <c r="H11" s="64"/>
      <c r="I11" s="21">
        <v>0</v>
      </c>
      <c r="J11" s="21">
        <v>0</v>
      </c>
      <c r="K11" s="68"/>
      <c r="L11" s="55"/>
      <c r="M11" s="21">
        <v>0</v>
      </c>
      <c r="N11" s="55"/>
    </row>
    <row r="12" spans="1:14" ht="18.75" x14ac:dyDescent="0.25">
      <c r="A12" s="64"/>
      <c r="B12" s="21">
        <v>0</v>
      </c>
      <c r="C12" s="21">
        <v>0</v>
      </c>
      <c r="D12" s="68"/>
      <c r="E12" s="55"/>
      <c r="F12" s="21">
        <v>0</v>
      </c>
      <c r="G12" s="55"/>
      <c r="H12" s="64"/>
      <c r="I12" s="21">
        <v>0</v>
      </c>
      <c r="J12" s="21">
        <v>0</v>
      </c>
      <c r="K12" s="68"/>
      <c r="L12" s="55"/>
      <c r="M12" s="21">
        <v>0</v>
      </c>
      <c r="N12" s="55"/>
    </row>
    <row r="13" spans="1:14" ht="18.75" x14ac:dyDescent="0.25">
      <c r="A13" s="64"/>
      <c r="B13" s="21">
        <v>0</v>
      </c>
      <c r="C13" s="21">
        <v>0</v>
      </c>
      <c r="D13" s="68"/>
      <c r="E13" s="55"/>
      <c r="F13" s="21">
        <v>0</v>
      </c>
      <c r="G13" s="55"/>
      <c r="H13" s="64"/>
      <c r="I13" s="21">
        <v>0</v>
      </c>
      <c r="J13" s="21">
        <v>0</v>
      </c>
      <c r="K13" s="68"/>
      <c r="L13" s="55"/>
      <c r="M13" s="21">
        <v>0</v>
      </c>
      <c r="N13" s="55"/>
    </row>
    <row r="14" spans="1:14" ht="18.75" x14ac:dyDescent="0.25">
      <c r="A14" s="64"/>
      <c r="B14" s="21">
        <v>0</v>
      </c>
      <c r="C14" s="21">
        <v>0</v>
      </c>
      <c r="D14" s="68"/>
      <c r="E14" s="55"/>
      <c r="F14" s="21">
        <v>0</v>
      </c>
      <c r="G14" s="55"/>
      <c r="H14" s="64"/>
      <c r="I14" s="21">
        <v>0</v>
      </c>
      <c r="J14" s="21">
        <v>0</v>
      </c>
      <c r="K14" s="68"/>
      <c r="L14" s="55"/>
      <c r="M14" s="21">
        <v>0</v>
      </c>
      <c r="N14" s="55"/>
    </row>
    <row r="15" spans="1:14" ht="18.75" x14ac:dyDescent="0.25">
      <c r="A15" s="64"/>
      <c r="B15" s="21">
        <v>0</v>
      </c>
      <c r="C15" s="21">
        <v>0</v>
      </c>
      <c r="D15" s="68"/>
      <c r="E15" s="55"/>
      <c r="F15" s="21">
        <v>0</v>
      </c>
      <c r="G15" s="55"/>
      <c r="H15" s="64"/>
      <c r="I15" s="21">
        <v>0</v>
      </c>
      <c r="J15" s="21">
        <v>0</v>
      </c>
      <c r="K15" s="68"/>
      <c r="L15" s="55"/>
      <c r="M15" s="21">
        <v>0</v>
      </c>
      <c r="N15" s="55"/>
    </row>
    <row r="16" spans="1:14" ht="18.75" x14ac:dyDescent="0.25">
      <c r="A16" s="64"/>
      <c r="B16" s="21">
        <v>0</v>
      </c>
      <c r="C16" s="21">
        <v>0</v>
      </c>
      <c r="D16" s="68"/>
      <c r="E16" s="55"/>
      <c r="F16" s="21">
        <v>0</v>
      </c>
      <c r="G16" s="55"/>
      <c r="H16" s="64"/>
      <c r="I16" s="21">
        <v>0</v>
      </c>
      <c r="J16" s="21">
        <v>0</v>
      </c>
      <c r="K16" s="68"/>
      <c r="L16" s="55"/>
      <c r="M16" s="21">
        <v>0</v>
      </c>
      <c r="N16" s="55"/>
    </row>
    <row r="17" spans="1:14" ht="18.75" x14ac:dyDescent="0.25">
      <c r="A17" s="64"/>
      <c r="B17" s="21">
        <v>0</v>
      </c>
      <c r="C17" s="21">
        <v>0</v>
      </c>
      <c r="D17" s="68"/>
      <c r="E17" s="55"/>
      <c r="F17" s="21">
        <v>0</v>
      </c>
      <c r="G17" s="55"/>
      <c r="H17" s="64"/>
      <c r="I17" s="21">
        <v>0</v>
      </c>
      <c r="J17" s="21">
        <v>0</v>
      </c>
      <c r="K17" s="68"/>
      <c r="L17" s="55"/>
      <c r="M17" s="21">
        <v>0</v>
      </c>
      <c r="N17" s="55"/>
    </row>
    <row r="18" spans="1:14" ht="18.75" x14ac:dyDescent="0.25">
      <c r="A18" s="64"/>
      <c r="B18" s="21">
        <v>0</v>
      </c>
      <c r="C18" s="21">
        <v>0</v>
      </c>
      <c r="D18" s="68"/>
      <c r="E18" s="55"/>
      <c r="F18" s="21">
        <v>0</v>
      </c>
      <c r="G18" s="55"/>
      <c r="H18" s="64"/>
      <c r="I18" s="21">
        <v>0</v>
      </c>
      <c r="J18" s="21">
        <v>0</v>
      </c>
      <c r="K18" s="68"/>
      <c r="L18" s="55"/>
      <c r="M18" s="21">
        <v>0</v>
      </c>
      <c r="N18" s="55"/>
    </row>
    <row r="19" spans="1:14" ht="18.75" x14ac:dyDescent="0.25">
      <c r="A19" s="64"/>
      <c r="B19" s="21">
        <v>0</v>
      </c>
      <c r="C19" s="21">
        <v>0</v>
      </c>
      <c r="D19" s="68"/>
      <c r="E19" s="55"/>
      <c r="F19" s="21">
        <v>0</v>
      </c>
      <c r="G19" s="55"/>
      <c r="H19" s="64"/>
      <c r="I19" s="21">
        <v>0</v>
      </c>
      <c r="J19" s="21">
        <v>0</v>
      </c>
      <c r="K19" s="68"/>
      <c r="L19" s="55"/>
      <c r="M19" s="21">
        <v>0</v>
      </c>
      <c r="N19" s="55"/>
    </row>
    <row r="20" spans="1:14" ht="18.75" x14ac:dyDescent="0.25">
      <c r="A20" s="64"/>
      <c r="B20" s="21">
        <v>0</v>
      </c>
      <c r="C20" s="21">
        <v>0</v>
      </c>
      <c r="D20" s="68"/>
      <c r="E20" s="55"/>
      <c r="F20" s="21">
        <v>0</v>
      </c>
      <c r="G20" s="55"/>
      <c r="H20" s="64"/>
      <c r="I20" s="21">
        <v>0</v>
      </c>
      <c r="J20" s="21">
        <v>0</v>
      </c>
      <c r="K20" s="68"/>
      <c r="L20" s="55"/>
      <c r="M20" s="21">
        <v>0</v>
      </c>
      <c r="N20" s="55"/>
    </row>
    <row r="21" spans="1:14" ht="18.75" x14ac:dyDescent="0.25">
      <c r="A21" s="64"/>
      <c r="B21" s="21">
        <v>0</v>
      </c>
      <c r="C21" s="21">
        <v>0</v>
      </c>
      <c r="D21" s="68"/>
      <c r="E21" s="55"/>
      <c r="F21" s="21">
        <v>0</v>
      </c>
      <c r="G21" s="55"/>
      <c r="H21" s="64"/>
      <c r="I21" s="21">
        <v>0</v>
      </c>
      <c r="J21" s="21">
        <v>0</v>
      </c>
      <c r="K21" s="68"/>
      <c r="L21" s="55"/>
      <c r="M21" s="21">
        <v>0</v>
      </c>
      <c r="N21" s="55"/>
    </row>
    <row r="22" spans="1:14" ht="18.75" x14ac:dyDescent="0.25">
      <c r="A22" s="64"/>
      <c r="B22" s="21">
        <v>0</v>
      </c>
      <c r="C22" s="21">
        <v>0</v>
      </c>
      <c r="D22" s="68"/>
      <c r="E22" s="55"/>
      <c r="F22" s="21">
        <v>0</v>
      </c>
      <c r="G22" s="55"/>
      <c r="H22" s="64"/>
      <c r="I22" s="21">
        <v>0</v>
      </c>
      <c r="J22" s="21">
        <v>0</v>
      </c>
      <c r="K22" s="68"/>
      <c r="L22" s="55"/>
      <c r="M22" s="21">
        <v>0</v>
      </c>
      <c r="N22" s="55"/>
    </row>
    <row r="23" spans="1:14" ht="18.75" x14ac:dyDescent="0.25">
      <c r="A23" s="64"/>
      <c r="B23" s="21">
        <v>0</v>
      </c>
      <c r="C23" s="21">
        <v>0</v>
      </c>
      <c r="D23" s="68"/>
      <c r="E23" s="55"/>
      <c r="F23" s="21">
        <v>0</v>
      </c>
      <c r="G23" s="55"/>
      <c r="H23" s="64"/>
      <c r="I23" s="21">
        <v>0</v>
      </c>
      <c r="J23" s="21">
        <v>0</v>
      </c>
      <c r="K23" s="68"/>
      <c r="L23" s="55"/>
      <c r="M23" s="21">
        <v>0</v>
      </c>
      <c r="N23" s="55"/>
    </row>
    <row r="24" spans="1:14" ht="18.75" x14ac:dyDescent="0.25">
      <c r="A24" s="64"/>
      <c r="B24" s="21">
        <v>0</v>
      </c>
      <c r="C24" s="21">
        <v>0</v>
      </c>
      <c r="D24" s="68"/>
      <c r="E24" s="55"/>
      <c r="F24" s="21">
        <v>0</v>
      </c>
      <c r="G24" s="55"/>
      <c r="H24" s="64"/>
      <c r="I24" s="21">
        <v>0</v>
      </c>
      <c r="J24" s="21">
        <v>0</v>
      </c>
      <c r="K24" s="68"/>
      <c r="L24" s="55"/>
      <c r="M24" s="21">
        <v>0</v>
      </c>
      <c r="N24" s="55"/>
    </row>
    <row r="25" spans="1:14" ht="18.75" x14ac:dyDescent="0.25">
      <c r="A25" s="64"/>
      <c r="B25" s="21">
        <v>0</v>
      </c>
      <c r="C25" s="21">
        <v>0</v>
      </c>
      <c r="D25" s="68"/>
      <c r="E25" s="55"/>
      <c r="F25" s="21">
        <v>0</v>
      </c>
      <c r="G25" s="55"/>
      <c r="H25" s="64"/>
      <c r="I25" s="21">
        <v>0</v>
      </c>
      <c r="J25" s="21">
        <v>0</v>
      </c>
      <c r="K25" s="68"/>
      <c r="L25" s="55"/>
      <c r="M25" s="21">
        <v>0</v>
      </c>
      <c r="N25" s="55"/>
    </row>
    <row r="26" spans="1:14" ht="18.75" x14ac:dyDescent="0.25">
      <c r="A26" s="64"/>
      <c r="B26" s="21">
        <v>0</v>
      </c>
      <c r="C26" s="21">
        <v>0</v>
      </c>
      <c r="D26" s="68"/>
      <c r="E26" s="55"/>
      <c r="F26" s="21">
        <v>0</v>
      </c>
      <c r="G26" s="55"/>
      <c r="H26" s="64"/>
      <c r="I26" s="21">
        <v>0</v>
      </c>
      <c r="J26" s="21">
        <v>0</v>
      </c>
      <c r="K26" s="68"/>
      <c r="L26" s="55"/>
      <c r="M26" s="21">
        <v>0</v>
      </c>
      <c r="N26" s="55"/>
    </row>
    <row r="27" spans="1:14" ht="18.75" x14ac:dyDescent="0.25">
      <c r="A27" s="64"/>
      <c r="B27" s="21">
        <v>0</v>
      </c>
      <c r="C27" s="21">
        <v>0</v>
      </c>
      <c r="D27" s="68"/>
      <c r="E27" s="55"/>
      <c r="F27" s="21">
        <v>0</v>
      </c>
      <c r="G27" s="55"/>
      <c r="H27" s="64"/>
      <c r="I27" s="21">
        <v>0</v>
      </c>
      <c r="J27" s="21">
        <v>0</v>
      </c>
      <c r="K27" s="68"/>
      <c r="L27" s="55"/>
      <c r="M27" s="21">
        <v>0</v>
      </c>
      <c r="N27" s="55"/>
    </row>
    <row r="28" spans="1:14" ht="18.75" x14ac:dyDescent="0.25">
      <c r="A28" s="64"/>
      <c r="B28" s="21">
        <v>0</v>
      </c>
      <c r="C28" s="21">
        <v>0</v>
      </c>
      <c r="D28" s="68"/>
      <c r="E28" s="55"/>
      <c r="F28" s="21">
        <v>0</v>
      </c>
      <c r="G28" s="55"/>
      <c r="H28" s="64"/>
      <c r="I28" s="21">
        <v>0</v>
      </c>
      <c r="J28" s="21">
        <v>0</v>
      </c>
      <c r="K28" s="68"/>
      <c r="L28" s="55"/>
      <c r="M28" s="21">
        <v>0</v>
      </c>
      <c r="N28" s="55"/>
    </row>
    <row r="29" spans="1:14" ht="18.75" x14ac:dyDescent="0.25">
      <c r="A29" s="64"/>
      <c r="B29" s="21">
        <v>0</v>
      </c>
      <c r="C29" s="21">
        <v>0</v>
      </c>
      <c r="D29" s="68"/>
      <c r="E29" s="55"/>
      <c r="F29" s="21">
        <v>0</v>
      </c>
      <c r="G29" s="55"/>
      <c r="H29" s="64"/>
      <c r="I29" s="21">
        <v>0</v>
      </c>
      <c r="J29" s="21">
        <v>0</v>
      </c>
      <c r="K29" s="68"/>
      <c r="L29" s="55"/>
      <c r="M29" s="21">
        <v>0</v>
      </c>
      <c r="N29" s="55"/>
    </row>
    <row r="30" spans="1:14" ht="18.75" x14ac:dyDescent="0.25">
      <c r="A30" s="64"/>
      <c r="B30" s="21">
        <v>0</v>
      </c>
      <c r="C30" s="21">
        <v>0</v>
      </c>
      <c r="D30" s="68"/>
      <c r="E30" s="55"/>
      <c r="F30" s="21">
        <v>0</v>
      </c>
      <c r="G30" s="55"/>
      <c r="H30" s="64"/>
      <c r="I30" s="21">
        <v>0</v>
      </c>
      <c r="J30" s="21">
        <v>0</v>
      </c>
      <c r="K30" s="68"/>
      <c r="L30" s="55"/>
      <c r="M30" s="21">
        <v>0</v>
      </c>
      <c r="N30" s="55"/>
    </row>
    <row r="31" spans="1:14" ht="18.75" x14ac:dyDescent="0.25">
      <c r="A31" s="64"/>
      <c r="B31" s="21">
        <v>0</v>
      </c>
      <c r="C31" s="21">
        <v>0</v>
      </c>
      <c r="D31" s="68"/>
      <c r="E31" s="55"/>
      <c r="F31" s="21">
        <v>0</v>
      </c>
      <c r="G31" s="55"/>
      <c r="H31" s="64"/>
      <c r="I31" s="21">
        <v>0</v>
      </c>
      <c r="J31" s="21">
        <v>0</v>
      </c>
      <c r="K31" s="68"/>
      <c r="L31" s="55"/>
      <c r="M31" s="21">
        <v>0</v>
      </c>
      <c r="N31" s="55"/>
    </row>
    <row r="32" spans="1:14" ht="18.75" x14ac:dyDescent="0.25">
      <c r="A32" s="64"/>
      <c r="B32" s="21">
        <v>0</v>
      </c>
      <c r="C32" s="21">
        <v>0</v>
      </c>
      <c r="D32" s="68"/>
      <c r="E32" s="55"/>
      <c r="F32" s="21"/>
      <c r="G32" s="55"/>
      <c r="H32" s="64"/>
      <c r="I32" s="21">
        <v>0</v>
      </c>
      <c r="J32" s="21">
        <v>0</v>
      </c>
      <c r="K32" s="68"/>
      <c r="L32" s="55"/>
      <c r="M32" s="21">
        <v>0</v>
      </c>
      <c r="N32" s="55"/>
    </row>
    <row r="33" spans="1:14" ht="18.75" x14ac:dyDescent="0.25">
      <c r="A33" s="64"/>
      <c r="B33" s="21">
        <v>0</v>
      </c>
      <c r="C33" s="21">
        <v>0</v>
      </c>
      <c r="D33" s="68"/>
      <c r="E33" s="55"/>
      <c r="F33" s="21">
        <v>0</v>
      </c>
      <c r="G33" s="55"/>
      <c r="H33" s="64"/>
      <c r="I33" s="21">
        <v>0</v>
      </c>
      <c r="J33" s="21">
        <v>0</v>
      </c>
      <c r="K33" s="68"/>
      <c r="L33" s="55"/>
      <c r="M33" s="21">
        <v>0</v>
      </c>
      <c r="N33" s="55"/>
    </row>
    <row r="34" spans="1:14" ht="18.75" x14ac:dyDescent="0.25">
      <c r="A34" s="64"/>
      <c r="B34" s="21">
        <v>0</v>
      </c>
      <c r="C34" s="21">
        <v>0</v>
      </c>
      <c r="D34" s="68"/>
      <c r="E34" s="55"/>
      <c r="F34" s="21">
        <v>0</v>
      </c>
      <c r="G34" s="55"/>
      <c r="H34" s="64"/>
      <c r="I34" s="21">
        <v>0</v>
      </c>
      <c r="J34" s="21">
        <v>0</v>
      </c>
      <c r="K34" s="68"/>
      <c r="L34" s="55"/>
      <c r="M34" s="21">
        <v>0</v>
      </c>
      <c r="N34" s="55"/>
    </row>
    <row r="35" spans="1:14" ht="18.75" x14ac:dyDescent="0.25">
      <c r="A35" s="64"/>
      <c r="B35" s="21">
        <v>0</v>
      </c>
      <c r="C35" s="21">
        <v>0</v>
      </c>
      <c r="D35" s="68"/>
      <c r="E35" s="55"/>
      <c r="F35" s="21">
        <v>0</v>
      </c>
      <c r="G35" s="55"/>
      <c r="H35" s="64"/>
      <c r="I35" s="21">
        <v>0</v>
      </c>
      <c r="J35" s="21">
        <v>0</v>
      </c>
      <c r="K35" s="68"/>
      <c r="L35" s="55"/>
      <c r="M35" s="21">
        <v>0</v>
      </c>
      <c r="N35" s="55"/>
    </row>
    <row r="36" spans="1:14" ht="18.75" x14ac:dyDescent="0.25">
      <c r="A36" s="64"/>
      <c r="B36" s="21">
        <v>0</v>
      </c>
      <c r="C36" s="21">
        <v>0</v>
      </c>
      <c r="D36" s="68"/>
      <c r="E36" s="55"/>
      <c r="F36" s="21">
        <v>0</v>
      </c>
      <c r="G36" s="55"/>
      <c r="H36" s="64"/>
      <c r="I36" s="21">
        <v>0</v>
      </c>
      <c r="J36" s="21">
        <v>0</v>
      </c>
      <c r="K36" s="68"/>
      <c r="L36" s="55"/>
      <c r="M36" s="21">
        <v>0</v>
      </c>
      <c r="N36" s="55"/>
    </row>
    <row r="37" spans="1:14" ht="18.75" x14ac:dyDescent="0.25">
      <c r="A37" s="64"/>
      <c r="B37" s="21">
        <v>0</v>
      </c>
      <c r="C37" s="21">
        <v>0</v>
      </c>
      <c r="D37" s="68"/>
      <c r="E37" s="55"/>
      <c r="F37" s="21">
        <v>0</v>
      </c>
      <c r="G37" s="55"/>
      <c r="H37" s="64"/>
      <c r="I37" s="21">
        <v>0</v>
      </c>
      <c r="J37" s="21">
        <v>0</v>
      </c>
      <c r="K37" s="68"/>
      <c r="L37" s="55"/>
      <c r="M37" s="21">
        <v>0</v>
      </c>
      <c r="N37" s="55"/>
    </row>
    <row r="38" spans="1:14" ht="18.75" x14ac:dyDescent="0.25">
      <c r="A38" s="64"/>
      <c r="B38" s="21">
        <v>0</v>
      </c>
      <c r="C38" s="21">
        <v>0</v>
      </c>
      <c r="D38" s="68"/>
      <c r="E38" s="55"/>
      <c r="F38" s="21">
        <v>0</v>
      </c>
      <c r="G38" s="55"/>
      <c r="H38" s="64"/>
      <c r="I38" s="21">
        <v>0</v>
      </c>
      <c r="J38" s="21">
        <v>0</v>
      </c>
      <c r="K38" s="68"/>
      <c r="L38" s="55"/>
      <c r="M38" s="21">
        <v>0</v>
      </c>
      <c r="N38" s="55"/>
    </row>
    <row r="39" spans="1:14" ht="18.75" x14ac:dyDescent="0.25">
      <c r="A39" s="64"/>
      <c r="B39" s="21">
        <v>0</v>
      </c>
      <c r="C39" s="21">
        <v>0</v>
      </c>
      <c r="D39" s="68"/>
      <c r="E39" s="55"/>
      <c r="F39" s="21">
        <v>0</v>
      </c>
      <c r="G39" s="55"/>
      <c r="H39" s="64"/>
      <c r="I39" s="21">
        <v>0</v>
      </c>
      <c r="J39" s="21">
        <v>0</v>
      </c>
      <c r="K39" s="68"/>
      <c r="L39" s="55"/>
      <c r="M39" s="21">
        <v>0</v>
      </c>
      <c r="N39" s="55"/>
    </row>
    <row r="40" spans="1:14" ht="18.75" x14ac:dyDescent="0.25">
      <c r="A40" s="64"/>
      <c r="B40" s="21">
        <v>0</v>
      </c>
      <c r="C40" s="21">
        <v>0</v>
      </c>
      <c r="D40" s="68"/>
      <c r="E40" s="55"/>
      <c r="F40" s="21">
        <v>0</v>
      </c>
      <c r="G40" s="55"/>
      <c r="H40" s="64"/>
      <c r="I40" s="21">
        <v>0</v>
      </c>
      <c r="J40" s="21">
        <v>0</v>
      </c>
      <c r="K40" s="68"/>
      <c r="L40" s="55"/>
      <c r="M40" s="21">
        <v>0</v>
      </c>
      <c r="N40" s="55"/>
    </row>
    <row r="41" spans="1:14" ht="18.75" x14ac:dyDescent="0.25">
      <c r="A41" s="64"/>
      <c r="B41" s="21">
        <v>0</v>
      </c>
      <c r="C41" s="21">
        <v>0</v>
      </c>
      <c r="D41" s="68"/>
      <c r="E41" s="55"/>
      <c r="F41" s="21">
        <v>0</v>
      </c>
      <c r="G41" s="55"/>
      <c r="H41" s="64"/>
      <c r="I41" s="21">
        <v>0</v>
      </c>
      <c r="J41" s="21">
        <v>0</v>
      </c>
      <c r="K41" s="68"/>
      <c r="L41" s="55"/>
      <c r="M41" s="21">
        <v>0</v>
      </c>
      <c r="N41" s="55"/>
    </row>
    <row r="42" spans="1:14" ht="18.75" x14ac:dyDescent="0.25">
      <c r="A42" s="64"/>
      <c r="B42" s="21">
        <v>0</v>
      </c>
      <c r="C42" s="21">
        <v>0</v>
      </c>
      <c r="D42" s="68"/>
      <c r="E42" s="55"/>
      <c r="F42" s="21">
        <v>0</v>
      </c>
      <c r="G42" s="55"/>
      <c r="H42" s="64"/>
      <c r="I42" s="21">
        <v>0</v>
      </c>
      <c r="J42" s="21">
        <v>0</v>
      </c>
      <c r="K42" s="68"/>
      <c r="L42" s="55"/>
      <c r="M42" s="21">
        <v>0</v>
      </c>
      <c r="N42" s="55"/>
    </row>
    <row r="43" spans="1:14" ht="18.75" x14ac:dyDescent="0.25">
      <c r="A43" s="64"/>
      <c r="B43" s="21">
        <v>0</v>
      </c>
      <c r="C43" s="21">
        <v>0</v>
      </c>
      <c r="D43" s="68"/>
      <c r="E43" s="55"/>
      <c r="F43" s="21">
        <v>0</v>
      </c>
      <c r="G43" s="55"/>
      <c r="H43" s="64"/>
      <c r="I43" s="21">
        <v>0</v>
      </c>
      <c r="J43" s="21">
        <v>0</v>
      </c>
      <c r="K43" s="68"/>
      <c r="L43" s="55"/>
      <c r="M43" s="21">
        <v>0</v>
      </c>
      <c r="N43" s="55"/>
    </row>
    <row r="44" spans="1:14" ht="18.75" x14ac:dyDescent="0.25">
      <c r="A44" s="64"/>
      <c r="B44" s="21">
        <v>0</v>
      </c>
      <c r="C44" s="21">
        <v>0</v>
      </c>
      <c r="D44" s="68"/>
      <c r="E44" s="55"/>
      <c r="F44" s="21">
        <v>0</v>
      </c>
      <c r="G44" s="55"/>
      <c r="H44" s="64"/>
      <c r="I44" s="21">
        <v>0</v>
      </c>
      <c r="J44" s="21">
        <v>0</v>
      </c>
      <c r="K44" s="68"/>
      <c r="L44" s="55"/>
      <c r="M44" s="21">
        <v>0</v>
      </c>
      <c r="N44" s="55"/>
    </row>
    <row r="45" spans="1:14" ht="18.75" x14ac:dyDescent="0.25">
      <c r="A45" s="64"/>
      <c r="B45" s="21">
        <v>0</v>
      </c>
      <c r="C45" s="21">
        <v>0</v>
      </c>
      <c r="D45" s="68"/>
      <c r="E45" s="55"/>
      <c r="F45" s="21">
        <v>0</v>
      </c>
      <c r="G45" s="55"/>
      <c r="H45" s="64"/>
      <c r="I45" s="21">
        <v>0</v>
      </c>
      <c r="J45" s="21">
        <v>0</v>
      </c>
      <c r="K45" s="68"/>
      <c r="L45" s="55"/>
      <c r="M45" s="21">
        <v>0</v>
      </c>
      <c r="N45" s="55"/>
    </row>
    <row r="46" spans="1:14" ht="18.75" x14ac:dyDescent="0.25">
      <c r="A46" s="64"/>
      <c r="B46" s="21">
        <v>0</v>
      </c>
      <c r="C46" s="21">
        <v>0</v>
      </c>
      <c r="D46" s="68"/>
      <c r="E46" s="55"/>
      <c r="F46" s="21">
        <v>0</v>
      </c>
      <c r="G46" s="55"/>
      <c r="H46" s="64"/>
      <c r="I46" s="21">
        <v>0</v>
      </c>
      <c r="J46" s="21">
        <v>0</v>
      </c>
      <c r="K46" s="68"/>
      <c r="L46" s="55"/>
      <c r="M46" s="21">
        <v>0</v>
      </c>
      <c r="N46" s="55"/>
    </row>
    <row r="47" spans="1:14" ht="18.75" x14ac:dyDescent="0.25">
      <c r="A47" s="64"/>
      <c r="B47" s="21">
        <v>0</v>
      </c>
      <c r="C47" s="21">
        <v>0</v>
      </c>
      <c r="D47" s="68"/>
      <c r="E47" s="55"/>
      <c r="F47" s="21">
        <v>0</v>
      </c>
      <c r="G47" s="55"/>
      <c r="H47" s="64"/>
      <c r="I47" s="21">
        <v>0</v>
      </c>
      <c r="J47" s="21">
        <v>0</v>
      </c>
      <c r="K47" s="68"/>
      <c r="L47" s="55"/>
      <c r="M47" s="21">
        <v>0</v>
      </c>
      <c r="N47" s="55"/>
    </row>
    <row r="48" spans="1:14" ht="18.75" x14ac:dyDescent="0.25">
      <c r="A48" s="64"/>
      <c r="B48" s="21">
        <v>0</v>
      </c>
      <c r="C48" s="21">
        <v>0</v>
      </c>
      <c r="D48" s="68"/>
      <c r="E48" s="55"/>
      <c r="F48" s="21">
        <v>0</v>
      </c>
      <c r="G48" s="55"/>
      <c r="H48" s="64"/>
      <c r="I48" s="21">
        <v>0</v>
      </c>
      <c r="J48" s="21">
        <v>0</v>
      </c>
      <c r="K48" s="68"/>
      <c r="L48" s="55"/>
      <c r="M48" s="21">
        <v>0</v>
      </c>
      <c r="N48" s="55"/>
    </row>
    <row r="49" spans="1:14" ht="18.75" x14ac:dyDescent="0.25">
      <c r="A49" s="64"/>
      <c r="B49" s="21">
        <v>0</v>
      </c>
      <c r="C49" s="21">
        <v>0</v>
      </c>
      <c r="D49" s="68"/>
      <c r="E49" s="55"/>
      <c r="F49" s="21">
        <v>0</v>
      </c>
      <c r="G49" s="55"/>
      <c r="H49" s="64"/>
      <c r="I49" s="21">
        <v>0</v>
      </c>
      <c r="J49" s="21">
        <v>0</v>
      </c>
      <c r="K49" s="68"/>
      <c r="L49" s="55"/>
      <c r="M49" s="21">
        <v>0</v>
      </c>
      <c r="N49" s="55"/>
    </row>
    <row r="50" spans="1:14" ht="18.75" x14ac:dyDescent="0.25">
      <c r="A50" s="64"/>
      <c r="B50" s="21">
        <v>0</v>
      </c>
      <c r="C50" s="21">
        <v>0</v>
      </c>
      <c r="D50" s="68"/>
      <c r="E50" s="55"/>
      <c r="F50" s="21">
        <v>0</v>
      </c>
      <c r="G50" s="55"/>
      <c r="H50" s="64"/>
      <c r="I50" s="21">
        <v>0</v>
      </c>
      <c r="J50" s="21">
        <v>0</v>
      </c>
      <c r="K50" s="68"/>
      <c r="L50" s="55"/>
      <c r="M50" s="21">
        <v>0</v>
      </c>
      <c r="N50" s="55"/>
    </row>
    <row r="51" spans="1:14" ht="18.75" x14ac:dyDescent="0.25">
      <c r="A51" s="64"/>
      <c r="B51" s="21">
        <v>0</v>
      </c>
      <c r="C51" s="21">
        <v>0</v>
      </c>
      <c r="D51" s="68"/>
      <c r="E51" s="55"/>
      <c r="F51" s="21">
        <v>0</v>
      </c>
      <c r="G51" s="55"/>
      <c r="H51" s="64"/>
      <c r="I51" s="21">
        <v>0</v>
      </c>
      <c r="J51" s="21">
        <v>0</v>
      </c>
      <c r="K51" s="68"/>
      <c r="L51" s="55"/>
      <c r="M51" s="21">
        <v>0</v>
      </c>
      <c r="N51" s="55"/>
    </row>
    <row r="52" spans="1:14" ht="18.75" x14ac:dyDescent="0.25">
      <c r="A52" s="64"/>
      <c r="B52" s="21">
        <v>0</v>
      </c>
      <c r="C52" s="21">
        <v>0</v>
      </c>
      <c r="D52" s="68"/>
      <c r="E52" s="55"/>
      <c r="F52" s="21">
        <v>0</v>
      </c>
      <c r="G52" s="55"/>
      <c r="H52" s="64"/>
      <c r="I52" s="21">
        <v>0</v>
      </c>
      <c r="J52" s="21">
        <v>0</v>
      </c>
      <c r="K52" s="68"/>
      <c r="L52" s="55"/>
      <c r="M52" s="21">
        <v>0</v>
      </c>
      <c r="N52" s="55"/>
    </row>
    <row r="53" spans="1:14" ht="18.75" x14ac:dyDescent="0.25">
      <c r="A53" s="64"/>
      <c r="B53" s="21">
        <v>0</v>
      </c>
      <c r="C53" s="21">
        <v>0</v>
      </c>
      <c r="D53" s="68"/>
      <c r="E53" s="55"/>
      <c r="F53" s="21">
        <v>0</v>
      </c>
      <c r="G53" s="55"/>
      <c r="H53" s="64"/>
      <c r="I53" s="21">
        <v>0</v>
      </c>
      <c r="J53" s="21">
        <v>0</v>
      </c>
      <c r="K53" s="68"/>
      <c r="L53" s="55"/>
      <c r="M53" s="21">
        <v>0</v>
      </c>
      <c r="N53" s="55"/>
    </row>
    <row r="54" spans="1:14" ht="18.75" x14ac:dyDescent="0.25">
      <c r="A54" s="64"/>
      <c r="B54" s="21">
        <v>0</v>
      </c>
      <c r="C54" s="21">
        <v>0</v>
      </c>
      <c r="D54" s="68"/>
      <c r="E54" s="55"/>
      <c r="F54" s="21">
        <v>0</v>
      </c>
      <c r="G54" s="55"/>
      <c r="H54" s="64"/>
      <c r="I54" s="21">
        <v>0</v>
      </c>
      <c r="J54" s="21">
        <v>0</v>
      </c>
      <c r="K54" s="68"/>
      <c r="L54" s="55"/>
      <c r="M54" s="21">
        <v>0</v>
      </c>
      <c r="N54" s="55"/>
    </row>
    <row r="55" spans="1:14" ht="18.75" x14ac:dyDescent="0.25">
      <c r="A55" s="64"/>
      <c r="B55" s="21">
        <v>0</v>
      </c>
      <c r="C55" s="21">
        <v>0</v>
      </c>
      <c r="D55" s="68"/>
      <c r="E55" s="55"/>
      <c r="F55" s="21">
        <v>0</v>
      </c>
      <c r="G55" s="55"/>
      <c r="H55" s="64"/>
      <c r="I55" s="21">
        <v>0</v>
      </c>
      <c r="J55" s="21">
        <v>0</v>
      </c>
      <c r="K55" s="68"/>
      <c r="L55" s="55"/>
      <c r="M55" s="21">
        <v>0</v>
      </c>
      <c r="N55" s="55"/>
    </row>
    <row r="56" spans="1:14" ht="18.75" x14ac:dyDescent="0.25">
      <c r="A56" s="64"/>
      <c r="B56" s="21">
        <v>0</v>
      </c>
      <c r="C56" s="21">
        <v>0</v>
      </c>
      <c r="D56" s="68"/>
      <c r="E56" s="55"/>
      <c r="F56" s="21">
        <v>0</v>
      </c>
      <c r="G56" s="55"/>
      <c r="H56" s="64"/>
      <c r="I56" s="21">
        <v>0</v>
      </c>
      <c r="J56" s="21">
        <v>0</v>
      </c>
      <c r="K56" s="68"/>
      <c r="L56" s="55"/>
      <c r="M56" s="21">
        <v>0</v>
      </c>
      <c r="N56" s="55"/>
    </row>
    <row r="57" spans="1:14" ht="18.75" x14ac:dyDescent="0.25">
      <c r="A57" s="64"/>
      <c r="B57" s="21">
        <v>0</v>
      </c>
      <c r="C57" s="21">
        <v>0</v>
      </c>
      <c r="D57" s="68"/>
      <c r="E57" s="55"/>
      <c r="F57" s="21">
        <v>0</v>
      </c>
      <c r="G57" s="55"/>
      <c r="H57" s="64"/>
      <c r="I57" s="21">
        <v>0</v>
      </c>
      <c r="J57" s="21">
        <v>0</v>
      </c>
      <c r="K57" s="68"/>
      <c r="L57" s="55"/>
      <c r="M57" s="21">
        <v>0</v>
      </c>
      <c r="N57" s="55"/>
    </row>
    <row r="58" spans="1:14" ht="18.75" x14ac:dyDescent="0.25">
      <c r="A58" s="64"/>
      <c r="B58" s="21">
        <v>0</v>
      </c>
      <c r="C58" s="21">
        <v>0</v>
      </c>
      <c r="D58" s="68"/>
      <c r="E58" s="55"/>
      <c r="F58" s="21">
        <v>0</v>
      </c>
      <c r="G58" s="55"/>
      <c r="H58" s="64"/>
      <c r="I58" s="21">
        <v>0</v>
      </c>
      <c r="J58" s="21">
        <v>0</v>
      </c>
      <c r="K58" s="68"/>
      <c r="L58" s="55"/>
      <c r="M58" s="21">
        <v>0</v>
      </c>
      <c r="N58" s="55"/>
    </row>
    <row r="59" spans="1:14" ht="18.75" x14ac:dyDescent="0.25">
      <c r="A59" s="64"/>
      <c r="B59" s="21">
        <v>0</v>
      </c>
      <c r="C59" s="21">
        <v>0</v>
      </c>
      <c r="D59" s="68"/>
      <c r="E59" s="55"/>
      <c r="F59" s="21">
        <v>0</v>
      </c>
      <c r="G59" s="55"/>
      <c r="H59" s="64"/>
      <c r="I59" s="21">
        <v>0</v>
      </c>
      <c r="J59" s="21">
        <v>0</v>
      </c>
      <c r="K59" s="68"/>
      <c r="L59" s="55"/>
      <c r="M59" s="21">
        <v>0</v>
      </c>
      <c r="N59" s="55"/>
    </row>
    <row r="60" spans="1:14" ht="18.75" x14ac:dyDescent="0.25">
      <c r="A60" s="64"/>
      <c r="B60" s="21">
        <v>0</v>
      </c>
      <c r="C60" s="21">
        <v>0</v>
      </c>
      <c r="D60" s="68"/>
      <c r="E60" s="55"/>
      <c r="F60" s="21">
        <v>0</v>
      </c>
      <c r="G60" s="55"/>
      <c r="H60" s="64"/>
      <c r="I60" s="21">
        <v>0</v>
      </c>
      <c r="J60" s="21">
        <v>0</v>
      </c>
      <c r="K60" s="68"/>
      <c r="L60" s="55"/>
      <c r="M60" s="21">
        <v>0</v>
      </c>
      <c r="N60" s="55"/>
    </row>
    <row r="61" spans="1:14" ht="18.75" x14ac:dyDescent="0.25">
      <c r="A61" s="64"/>
      <c r="B61" s="21">
        <v>0</v>
      </c>
      <c r="C61" s="21">
        <v>0</v>
      </c>
      <c r="D61" s="68"/>
      <c r="E61" s="55"/>
      <c r="F61" s="21">
        <v>0</v>
      </c>
      <c r="G61" s="55"/>
      <c r="H61" s="64"/>
      <c r="I61" s="21">
        <v>0</v>
      </c>
      <c r="J61" s="21">
        <v>0</v>
      </c>
      <c r="K61" s="68"/>
      <c r="L61" s="55"/>
      <c r="M61" s="21">
        <v>0</v>
      </c>
      <c r="N61" s="55"/>
    </row>
    <row r="62" spans="1:14" ht="18.75" x14ac:dyDescent="0.25">
      <c r="A62" s="64"/>
      <c r="B62" s="21">
        <v>0</v>
      </c>
      <c r="C62" s="21">
        <v>0</v>
      </c>
      <c r="D62" s="68"/>
      <c r="E62" s="55"/>
      <c r="F62" s="21">
        <v>0</v>
      </c>
      <c r="G62" s="55"/>
      <c r="H62" s="64"/>
      <c r="I62" s="21">
        <v>0</v>
      </c>
      <c r="J62" s="21">
        <v>0</v>
      </c>
      <c r="K62" s="68"/>
      <c r="L62" s="55"/>
      <c r="M62" s="21">
        <v>0</v>
      </c>
      <c r="N62" s="55"/>
    </row>
    <row r="63" spans="1:14" ht="18.75" x14ac:dyDescent="0.25">
      <c r="A63" s="64"/>
      <c r="B63" s="21">
        <v>0</v>
      </c>
      <c r="C63" s="21">
        <v>0</v>
      </c>
      <c r="D63" s="68"/>
      <c r="E63" s="55"/>
      <c r="F63" s="21">
        <v>0</v>
      </c>
      <c r="G63" s="55"/>
      <c r="H63" s="64"/>
      <c r="I63" s="21">
        <v>0</v>
      </c>
      <c r="J63" s="21">
        <v>0</v>
      </c>
      <c r="K63" s="68"/>
      <c r="L63" s="55"/>
      <c r="M63" s="21">
        <v>0</v>
      </c>
      <c r="N63" s="55"/>
    </row>
    <row r="64" spans="1:14" ht="18.75" x14ac:dyDescent="0.25">
      <c r="A64" s="64"/>
      <c r="B64" s="21">
        <v>0</v>
      </c>
      <c r="C64" s="21">
        <v>0</v>
      </c>
      <c r="D64" s="68"/>
      <c r="E64" s="55"/>
      <c r="F64" s="21">
        <v>0</v>
      </c>
      <c r="G64" s="55"/>
      <c r="H64" s="64"/>
      <c r="I64" s="21">
        <v>0</v>
      </c>
      <c r="J64" s="21">
        <v>0</v>
      </c>
      <c r="K64" s="68"/>
      <c r="L64" s="55"/>
      <c r="M64" s="21">
        <v>0</v>
      </c>
      <c r="N64" s="55"/>
    </row>
    <row r="65" spans="1:14" ht="18.75" x14ac:dyDescent="0.25">
      <c r="A65" s="64"/>
      <c r="B65" s="21">
        <v>0</v>
      </c>
      <c r="C65" s="21">
        <v>0</v>
      </c>
      <c r="D65" s="68"/>
      <c r="E65" s="55"/>
      <c r="F65" s="21">
        <v>0</v>
      </c>
      <c r="G65" s="55"/>
      <c r="H65" s="64"/>
      <c r="I65" s="21">
        <v>0</v>
      </c>
      <c r="J65" s="21">
        <v>0</v>
      </c>
      <c r="K65" s="68"/>
      <c r="L65" s="55"/>
      <c r="M65" s="21">
        <v>0</v>
      </c>
      <c r="N65" s="55"/>
    </row>
    <row r="66" spans="1:14" ht="18.75" x14ac:dyDescent="0.25">
      <c r="A66" s="64"/>
      <c r="B66" s="21">
        <v>0</v>
      </c>
      <c r="C66" s="21">
        <v>0</v>
      </c>
      <c r="D66" s="68"/>
      <c r="E66" s="55"/>
      <c r="F66" s="21">
        <v>0</v>
      </c>
      <c r="G66" s="55"/>
      <c r="H66" s="64"/>
      <c r="I66" s="21">
        <v>0</v>
      </c>
      <c r="J66" s="21">
        <v>0</v>
      </c>
      <c r="K66" s="68"/>
      <c r="L66" s="55"/>
      <c r="M66" s="21">
        <v>0</v>
      </c>
      <c r="N66" s="55"/>
    </row>
    <row r="67" spans="1:14" ht="18.75" x14ac:dyDescent="0.25">
      <c r="A67" s="64"/>
      <c r="B67" s="21">
        <v>0</v>
      </c>
      <c r="C67" s="21">
        <v>0</v>
      </c>
      <c r="D67" s="68"/>
      <c r="E67" s="55"/>
      <c r="F67" s="21">
        <v>0</v>
      </c>
      <c r="G67" s="55"/>
      <c r="H67" s="64"/>
      <c r="I67" s="21">
        <v>0</v>
      </c>
      <c r="J67" s="21">
        <v>0</v>
      </c>
      <c r="K67" s="68"/>
      <c r="L67" s="55"/>
      <c r="M67" s="21">
        <v>0</v>
      </c>
      <c r="N67" s="55"/>
    </row>
    <row r="68" spans="1:14" ht="18.75" x14ac:dyDescent="0.25">
      <c r="A68" s="64"/>
      <c r="B68" s="21">
        <v>0</v>
      </c>
      <c r="C68" s="21">
        <v>0</v>
      </c>
      <c r="D68" s="68"/>
      <c r="E68" s="55"/>
      <c r="F68" s="21">
        <v>0</v>
      </c>
      <c r="G68" s="55"/>
      <c r="H68" s="64"/>
      <c r="I68" s="21">
        <v>0</v>
      </c>
      <c r="J68" s="21">
        <v>0</v>
      </c>
      <c r="K68" s="68"/>
      <c r="L68" s="55"/>
      <c r="M68" s="21">
        <v>0</v>
      </c>
      <c r="N68" s="55"/>
    </row>
    <row r="69" spans="1:14" ht="18.75" x14ac:dyDescent="0.25">
      <c r="A69" s="64"/>
      <c r="B69" s="21">
        <v>0</v>
      </c>
      <c r="C69" s="21">
        <v>0</v>
      </c>
      <c r="D69" s="68"/>
      <c r="E69" s="55"/>
      <c r="F69" s="21">
        <v>0</v>
      </c>
      <c r="G69" s="55"/>
      <c r="H69" s="64"/>
      <c r="I69" s="21">
        <v>0</v>
      </c>
      <c r="J69" s="21">
        <v>0</v>
      </c>
      <c r="K69" s="68"/>
      <c r="L69" s="55"/>
      <c r="M69" s="21">
        <v>0</v>
      </c>
      <c r="N69" s="55"/>
    </row>
    <row r="70" spans="1:14" ht="18.75" x14ac:dyDescent="0.25">
      <c r="A70" s="57"/>
      <c r="B70" s="21">
        <v>0</v>
      </c>
      <c r="C70" s="21">
        <v>0</v>
      </c>
      <c r="D70" s="68"/>
      <c r="E70" s="55"/>
      <c r="F70" s="21">
        <v>0</v>
      </c>
      <c r="G70" s="55"/>
      <c r="H70" s="64"/>
      <c r="I70" s="21">
        <v>0</v>
      </c>
      <c r="J70" s="21">
        <v>0</v>
      </c>
      <c r="K70" s="68"/>
      <c r="L70" s="55"/>
      <c r="M70" s="21">
        <v>0</v>
      </c>
      <c r="N70" s="55"/>
    </row>
    <row r="71" spans="1:14" ht="18.75" x14ac:dyDescent="0.25">
      <c r="A71" s="57"/>
      <c r="B71" s="21">
        <v>0</v>
      </c>
      <c r="C71" s="21">
        <v>0</v>
      </c>
      <c r="D71" s="68"/>
      <c r="E71" s="55"/>
      <c r="F71" s="21">
        <v>0</v>
      </c>
      <c r="G71" s="55"/>
      <c r="H71" s="64"/>
      <c r="I71" s="21">
        <v>0</v>
      </c>
      <c r="J71" s="21">
        <v>0</v>
      </c>
      <c r="K71" s="68"/>
      <c r="L71" s="55"/>
      <c r="M71" s="21">
        <v>0</v>
      </c>
      <c r="N71" s="55"/>
    </row>
    <row r="72" spans="1:14" ht="18.75" x14ac:dyDescent="0.25">
      <c r="A72" s="57"/>
      <c r="B72" s="21">
        <v>0</v>
      </c>
      <c r="C72" s="21">
        <v>0</v>
      </c>
      <c r="D72" s="68"/>
      <c r="E72" s="55"/>
      <c r="F72" s="21">
        <v>0</v>
      </c>
      <c r="G72" s="55"/>
      <c r="H72" s="64"/>
      <c r="I72" s="21">
        <v>0</v>
      </c>
      <c r="J72" s="21">
        <v>0</v>
      </c>
      <c r="K72" s="68"/>
      <c r="L72" s="55"/>
      <c r="M72" s="21">
        <v>0</v>
      </c>
      <c r="N72" s="55"/>
    </row>
    <row r="73" spans="1:14" ht="18.75" x14ac:dyDescent="0.25">
      <c r="A73" s="57"/>
      <c r="B73" s="21">
        <v>0</v>
      </c>
      <c r="C73" s="21">
        <v>0</v>
      </c>
      <c r="D73" s="68"/>
      <c r="E73" s="55"/>
      <c r="F73" s="21">
        <v>0</v>
      </c>
      <c r="G73" s="55"/>
      <c r="H73" s="64"/>
      <c r="I73" s="21">
        <v>0</v>
      </c>
      <c r="J73" s="21">
        <v>0</v>
      </c>
      <c r="K73" s="68"/>
      <c r="L73" s="55"/>
      <c r="M73" s="21">
        <v>0</v>
      </c>
      <c r="N73" s="55"/>
    </row>
    <row r="74" spans="1:14" ht="18.75" x14ac:dyDescent="0.25">
      <c r="A74" s="57"/>
      <c r="B74" s="21">
        <v>0</v>
      </c>
      <c r="C74" s="21">
        <v>0</v>
      </c>
      <c r="D74" s="68"/>
      <c r="E74" s="55"/>
      <c r="F74" s="21">
        <v>0</v>
      </c>
      <c r="G74" s="55"/>
      <c r="H74" s="64"/>
      <c r="I74" s="21">
        <v>0</v>
      </c>
      <c r="J74" s="21">
        <v>0</v>
      </c>
      <c r="K74" s="68"/>
      <c r="L74" s="55"/>
      <c r="M74" s="21">
        <v>0</v>
      </c>
      <c r="N74" s="55"/>
    </row>
    <row r="75" spans="1:14" ht="18.75" x14ac:dyDescent="0.25">
      <c r="A75" s="57"/>
      <c r="B75" s="21">
        <v>0</v>
      </c>
      <c r="C75" s="21">
        <v>0</v>
      </c>
      <c r="D75" s="68"/>
      <c r="E75" s="55"/>
      <c r="F75" s="21">
        <v>0</v>
      </c>
      <c r="G75" s="55"/>
      <c r="H75" s="64"/>
      <c r="I75" s="21">
        <v>0</v>
      </c>
      <c r="J75" s="21">
        <v>0</v>
      </c>
      <c r="K75" s="68"/>
      <c r="L75" s="55"/>
      <c r="M75" s="21">
        <v>0</v>
      </c>
      <c r="N75" s="55"/>
    </row>
    <row r="76" spans="1:14" ht="18.75" x14ac:dyDescent="0.25">
      <c r="A76" s="57"/>
      <c r="B76" s="21">
        <v>0</v>
      </c>
      <c r="C76" s="21">
        <v>0</v>
      </c>
      <c r="D76" s="68"/>
      <c r="E76" s="55"/>
      <c r="F76" s="21">
        <v>0</v>
      </c>
      <c r="G76" s="55"/>
      <c r="H76" s="64"/>
      <c r="I76" s="21">
        <v>0</v>
      </c>
      <c r="J76" s="21">
        <v>0</v>
      </c>
      <c r="K76" s="68"/>
      <c r="L76" s="55"/>
      <c r="M76" s="21">
        <v>0</v>
      </c>
      <c r="N76" s="55"/>
    </row>
    <row r="77" spans="1:14" ht="18.75" x14ac:dyDescent="0.25">
      <c r="A77" s="57"/>
      <c r="B77" s="21">
        <v>0</v>
      </c>
      <c r="C77" s="21">
        <v>0</v>
      </c>
      <c r="D77" s="68"/>
      <c r="E77" s="55"/>
      <c r="F77" s="21">
        <v>0</v>
      </c>
      <c r="G77" s="55"/>
      <c r="H77" s="64"/>
      <c r="I77" s="21">
        <v>0</v>
      </c>
      <c r="J77" s="21">
        <v>0</v>
      </c>
      <c r="K77" s="68"/>
      <c r="L77" s="55"/>
      <c r="M77" s="21">
        <v>0</v>
      </c>
      <c r="N77" s="55"/>
    </row>
    <row r="78" spans="1:14" ht="18.75" x14ac:dyDescent="0.25">
      <c r="A78" s="57"/>
      <c r="B78" s="21">
        <v>0</v>
      </c>
      <c r="C78" s="21">
        <v>0</v>
      </c>
      <c r="D78" s="68"/>
      <c r="E78" s="55"/>
      <c r="F78" s="21">
        <v>0</v>
      </c>
      <c r="G78" s="55"/>
      <c r="H78" s="64"/>
      <c r="I78" s="21">
        <v>0</v>
      </c>
      <c r="J78" s="21">
        <v>0</v>
      </c>
      <c r="K78" s="68"/>
      <c r="L78" s="55"/>
      <c r="M78" s="21">
        <v>0</v>
      </c>
      <c r="N78" s="55"/>
    </row>
    <row r="79" spans="1:14" ht="18.75" x14ac:dyDescent="0.25">
      <c r="A79" s="57"/>
      <c r="B79" s="21">
        <v>0</v>
      </c>
      <c r="C79" s="21">
        <v>0</v>
      </c>
      <c r="D79" s="68"/>
      <c r="E79" s="55"/>
      <c r="F79" s="21">
        <v>0</v>
      </c>
      <c r="G79" s="55"/>
      <c r="H79" s="64"/>
      <c r="I79" s="21">
        <v>0</v>
      </c>
      <c r="J79" s="21">
        <v>0</v>
      </c>
      <c r="K79" s="68"/>
      <c r="L79" s="55"/>
      <c r="M79" s="21">
        <v>0</v>
      </c>
      <c r="N79" s="55"/>
    </row>
    <row r="80" spans="1:14" ht="18.75" x14ac:dyDescent="0.25">
      <c r="A80" s="57"/>
      <c r="B80" s="21">
        <v>0</v>
      </c>
      <c r="C80" s="21">
        <v>0</v>
      </c>
      <c r="D80" s="68"/>
      <c r="E80" s="55"/>
      <c r="F80" s="21">
        <v>0</v>
      </c>
      <c r="G80" s="55"/>
      <c r="H80" s="64"/>
      <c r="I80" s="21">
        <v>0</v>
      </c>
      <c r="J80" s="21">
        <v>0</v>
      </c>
      <c r="K80" s="68"/>
      <c r="L80" s="55"/>
      <c r="M80" s="21">
        <v>0</v>
      </c>
      <c r="N80" s="55"/>
    </row>
    <row r="81" spans="1:14" ht="18.75" x14ac:dyDescent="0.25">
      <c r="A81" s="57"/>
      <c r="B81" s="21">
        <v>0</v>
      </c>
      <c r="C81" s="21">
        <v>0</v>
      </c>
      <c r="D81" s="68"/>
      <c r="E81" s="55"/>
      <c r="F81" s="21">
        <v>0</v>
      </c>
      <c r="G81" s="55"/>
      <c r="H81" s="64"/>
      <c r="I81" s="21">
        <v>0</v>
      </c>
      <c r="J81" s="21">
        <v>0</v>
      </c>
      <c r="K81" s="68"/>
      <c r="L81" s="55"/>
      <c r="M81" s="21">
        <v>0</v>
      </c>
      <c r="N81" s="55"/>
    </row>
    <row r="82" spans="1:14" ht="18.75" x14ac:dyDescent="0.25">
      <c r="A82" s="57"/>
      <c r="B82" s="21">
        <v>0</v>
      </c>
      <c r="C82" s="21">
        <v>0</v>
      </c>
      <c r="D82" s="68"/>
      <c r="E82" s="55"/>
      <c r="F82" s="21">
        <v>0</v>
      </c>
      <c r="G82" s="55"/>
      <c r="H82" s="64"/>
      <c r="I82" s="21">
        <v>0</v>
      </c>
      <c r="J82" s="21">
        <v>0</v>
      </c>
      <c r="K82" s="68"/>
      <c r="L82" s="55"/>
      <c r="M82" s="21">
        <v>0</v>
      </c>
      <c r="N82" s="55"/>
    </row>
    <row r="83" spans="1:14" ht="18.75" x14ac:dyDescent="0.25">
      <c r="A83" s="57"/>
      <c r="B83" s="21">
        <v>0</v>
      </c>
      <c r="C83" s="21">
        <v>0</v>
      </c>
      <c r="D83" s="68"/>
      <c r="E83" s="55"/>
      <c r="F83" s="21">
        <v>0</v>
      </c>
      <c r="G83" s="55"/>
      <c r="H83" s="64"/>
      <c r="I83" s="21">
        <v>0</v>
      </c>
      <c r="J83" s="21">
        <v>0</v>
      </c>
      <c r="K83" s="68"/>
      <c r="L83" s="55"/>
      <c r="M83" s="21">
        <v>0</v>
      </c>
      <c r="N83" s="55"/>
    </row>
    <row r="84" spans="1:14" ht="18.75" x14ac:dyDescent="0.25">
      <c r="A84" s="57"/>
      <c r="B84" s="21">
        <v>0</v>
      </c>
      <c r="C84" s="21">
        <v>0</v>
      </c>
      <c r="D84" s="68"/>
      <c r="E84" s="55"/>
      <c r="F84" s="21">
        <v>0</v>
      </c>
      <c r="G84" s="55"/>
      <c r="H84" s="64"/>
      <c r="I84" s="21">
        <v>0</v>
      </c>
      <c r="J84" s="21">
        <v>0</v>
      </c>
      <c r="K84" s="68"/>
      <c r="L84" s="55"/>
      <c r="M84" s="21">
        <v>0</v>
      </c>
      <c r="N84" s="55"/>
    </row>
    <row r="85" spans="1:14" ht="18.75" x14ac:dyDescent="0.25">
      <c r="A85" s="57"/>
      <c r="B85" s="21">
        <v>0</v>
      </c>
      <c r="C85" s="21">
        <v>0</v>
      </c>
      <c r="D85" s="68"/>
      <c r="E85" s="55"/>
      <c r="F85" s="21">
        <v>0</v>
      </c>
      <c r="G85" s="55"/>
      <c r="H85" s="64"/>
      <c r="I85" s="21">
        <v>0</v>
      </c>
      <c r="J85" s="21">
        <v>0</v>
      </c>
      <c r="K85" s="68"/>
      <c r="L85" s="55"/>
      <c r="M85" s="21">
        <v>0</v>
      </c>
      <c r="N85" s="55"/>
    </row>
    <row r="86" spans="1:14" ht="18.75" x14ac:dyDescent="0.25">
      <c r="A86" s="57"/>
      <c r="B86" s="21">
        <v>0</v>
      </c>
      <c r="C86" s="21">
        <v>0</v>
      </c>
      <c r="D86" s="68"/>
      <c r="E86" s="55"/>
      <c r="F86" s="21">
        <v>0</v>
      </c>
      <c r="G86" s="55"/>
      <c r="H86" s="64"/>
      <c r="I86" s="21">
        <v>0</v>
      </c>
      <c r="J86" s="21">
        <v>0</v>
      </c>
      <c r="K86" s="68"/>
      <c r="L86" s="55"/>
      <c r="M86" s="21">
        <v>0</v>
      </c>
      <c r="N86" s="55"/>
    </row>
    <row r="87" spans="1:14" ht="18.75" x14ac:dyDescent="0.25">
      <c r="A87" s="57"/>
      <c r="B87" s="21">
        <v>0</v>
      </c>
      <c r="C87" s="21">
        <v>0</v>
      </c>
      <c r="D87" s="68"/>
      <c r="E87" s="55"/>
      <c r="F87" s="21">
        <v>0</v>
      </c>
      <c r="G87" s="55"/>
      <c r="H87" s="64"/>
      <c r="I87" s="21">
        <v>0</v>
      </c>
      <c r="J87" s="21">
        <v>0</v>
      </c>
      <c r="K87" s="68"/>
      <c r="L87" s="55"/>
      <c r="M87" s="21">
        <v>0</v>
      </c>
      <c r="N87" s="55"/>
    </row>
    <row r="88" spans="1:14" ht="18.75" x14ac:dyDescent="0.25">
      <c r="A88" s="57"/>
      <c r="B88" s="21">
        <v>0</v>
      </c>
      <c r="C88" s="21">
        <v>0</v>
      </c>
      <c r="D88" s="68"/>
      <c r="E88" s="55"/>
      <c r="F88" s="21">
        <v>0</v>
      </c>
      <c r="G88" s="55"/>
      <c r="H88" s="64"/>
      <c r="I88" s="21">
        <v>0</v>
      </c>
      <c r="J88" s="21">
        <v>0</v>
      </c>
      <c r="K88" s="68"/>
      <c r="L88" s="55"/>
      <c r="M88" s="21">
        <v>0</v>
      </c>
      <c r="N88" s="55"/>
    </row>
    <row r="89" spans="1:14" ht="18.75" x14ac:dyDescent="0.25">
      <c r="A89" s="57"/>
      <c r="B89" s="21">
        <v>0</v>
      </c>
      <c r="C89" s="21">
        <v>0</v>
      </c>
      <c r="D89" s="68"/>
      <c r="E89" s="55"/>
      <c r="F89" s="21">
        <v>0</v>
      </c>
      <c r="G89" s="55"/>
      <c r="H89" s="64"/>
      <c r="I89" s="21">
        <v>0</v>
      </c>
      <c r="J89" s="21">
        <v>0</v>
      </c>
      <c r="K89" s="68"/>
      <c r="L89" s="55"/>
      <c r="M89" s="21">
        <v>0</v>
      </c>
      <c r="N89" s="55"/>
    </row>
    <row r="90" spans="1:14" ht="18.75" x14ac:dyDescent="0.25">
      <c r="A90" s="57"/>
      <c r="B90" s="21">
        <v>0</v>
      </c>
      <c r="C90" s="21">
        <v>0</v>
      </c>
      <c r="D90" s="68"/>
      <c r="E90" s="55"/>
      <c r="F90" s="21">
        <v>0</v>
      </c>
      <c r="G90" s="55"/>
      <c r="H90" s="64"/>
      <c r="I90" s="21">
        <v>0</v>
      </c>
      <c r="J90" s="21">
        <v>0</v>
      </c>
      <c r="K90" s="68"/>
      <c r="L90" s="55"/>
      <c r="M90" s="21">
        <v>0</v>
      </c>
      <c r="N90" s="55"/>
    </row>
    <row r="91" spans="1:14" ht="18.75" x14ac:dyDescent="0.25">
      <c r="A91" s="57"/>
      <c r="B91" s="21">
        <v>0</v>
      </c>
      <c r="C91" s="21">
        <v>0</v>
      </c>
      <c r="D91" s="68"/>
      <c r="E91" s="55"/>
      <c r="F91" s="21">
        <v>0</v>
      </c>
      <c r="G91" s="55"/>
      <c r="H91" s="64"/>
      <c r="I91" s="21">
        <v>0</v>
      </c>
      <c r="J91" s="21">
        <v>0</v>
      </c>
      <c r="K91" s="68"/>
      <c r="L91" s="55"/>
      <c r="M91" s="21">
        <v>0</v>
      </c>
      <c r="N91" s="55"/>
    </row>
    <row r="92" spans="1:14" ht="18.75" x14ac:dyDescent="0.25">
      <c r="A92" s="57"/>
      <c r="B92" s="21">
        <v>0</v>
      </c>
      <c r="C92" s="21">
        <v>0</v>
      </c>
      <c r="D92" s="68"/>
      <c r="E92" s="55"/>
      <c r="F92" s="21">
        <v>0</v>
      </c>
      <c r="G92" s="55"/>
      <c r="H92" s="64"/>
      <c r="I92" s="21">
        <v>0</v>
      </c>
      <c r="J92" s="21">
        <v>0</v>
      </c>
      <c r="K92" s="68"/>
      <c r="L92" s="55"/>
      <c r="M92" s="21">
        <v>0</v>
      </c>
      <c r="N92" s="55"/>
    </row>
    <row r="93" spans="1:14" ht="18.75" x14ac:dyDescent="0.25">
      <c r="A93" s="57"/>
      <c r="B93" s="21">
        <v>0</v>
      </c>
      <c r="C93" s="21">
        <v>0</v>
      </c>
      <c r="D93" s="68"/>
      <c r="E93" s="55"/>
      <c r="F93" s="21">
        <v>0</v>
      </c>
      <c r="G93" s="55"/>
      <c r="H93" s="64"/>
      <c r="I93" s="21">
        <v>0</v>
      </c>
      <c r="J93" s="21">
        <v>0</v>
      </c>
      <c r="K93" s="68"/>
      <c r="L93" s="55"/>
      <c r="M93" s="21">
        <v>0</v>
      </c>
      <c r="N93" s="55"/>
    </row>
    <row r="94" spans="1:14" ht="18.75" x14ac:dyDescent="0.25">
      <c r="A94" s="57"/>
      <c r="B94" s="21">
        <v>0</v>
      </c>
      <c r="C94" s="21">
        <v>0</v>
      </c>
      <c r="D94" s="68"/>
      <c r="E94" s="55"/>
      <c r="F94" s="21">
        <v>0</v>
      </c>
      <c r="G94" s="55"/>
      <c r="H94" s="64"/>
      <c r="I94" s="21">
        <v>0</v>
      </c>
      <c r="J94" s="21">
        <v>0</v>
      </c>
      <c r="K94" s="68"/>
      <c r="L94" s="55"/>
      <c r="M94" s="21">
        <v>0</v>
      </c>
      <c r="N94" s="55"/>
    </row>
    <row r="95" spans="1:14" ht="18.75" x14ac:dyDescent="0.25">
      <c r="A95" s="57"/>
      <c r="B95" s="21">
        <v>0</v>
      </c>
      <c r="C95" s="21">
        <v>0</v>
      </c>
      <c r="D95" s="68"/>
      <c r="E95" s="55"/>
      <c r="F95" s="21">
        <v>0</v>
      </c>
      <c r="G95" s="55"/>
      <c r="H95" s="64"/>
      <c r="I95" s="21">
        <v>0</v>
      </c>
      <c r="J95" s="21">
        <v>0</v>
      </c>
      <c r="K95" s="68"/>
      <c r="L95" s="55"/>
      <c r="M95" s="21">
        <v>0</v>
      </c>
      <c r="N95" s="55"/>
    </row>
    <row r="96" spans="1:14" ht="18.75" x14ac:dyDescent="0.25">
      <c r="A96" s="57"/>
      <c r="B96" s="21">
        <v>0</v>
      </c>
      <c r="C96" s="21">
        <v>0</v>
      </c>
      <c r="D96" s="68"/>
      <c r="E96" s="55"/>
      <c r="F96" s="21">
        <v>0</v>
      </c>
      <c r="G96" s="55"/>
      <c r="H96" s="64"/>
      <c r="I96" s="21">
        <v>0</v>
      </c>
      <c r="J96" s="21">
        <v>0</v>
      </c>
      <c r="K96" s="68"/>
      <c r="L96" s="55"/>
      <c r="M96" s="21">
        <v>0</v>
      </c>
      <c r="N96" s="55"/>
    </row>
    <row r="97" spans="1:14" ht="18.75" x14ac:dyDescent="0.25">
      <c r="A97" s="57"/>
      <c r="B97" s="21">
        <v>0</v>
      </c>
      <c r="C97" s="21">
        <v>0</v>
      </c>
      <c r="D97" s="68"/>
      <c r="E97" s="55"/>
      <c r="F97" s="21">
        <v>0</v>
      </c>
      <c r="G97" s="55"/>
      <c r="H97" s="64"/>
      <c r="I97" s="21">
        <v>0</v>
      </c>
      <c r="J97" s="21">
        <v>0</v>
      </c>
      <c r="K97" s="68"/>
      <c r="L97" s="55"/>
      <c r="M97" s="21">
        <v>0</v>
      </c>
      <c r="N97" s="55"/>
    </row>
    <row r="98" spans="1:14" ht="18.75" x14ac:dyDescent="0.25">
      <c r="A98" s="57"/>
      <c r="B98" s="21">
        <v>0</v>
      </c>
      <c r="C98" s="21">
        <v>0</v>
      </c>
      <c r="D98" s="68"/>
      <c r="E98" s="55"/>
      <c r="F98" s="21">
        <v>0</v>
      </c>
      <c r="G98" s="55"/>
      <c r="H98" s="64"/>
      <c r="I98" s="21">
        <v>0</v>
      </c>
      <c r="J98" s="21">
        <v>0</v>
      </c>
      <c r="K98" s="68"/>
      <c r="L98" s="55"/>
      <c r="M98" s="21">
        <v>0</v>
      </c>
      <c r="N98" s="55"/>
    </row>
    <row r="99" spans="1:14" ht="18.75" x14ac:dyDescent="0.25">
      <c r="A99" s="57"/>
      <c r="B99" s="21">
        <v>0</v>
      </c>
      <c r="C99" s="21">
        <v>0</v>
      </c>
      <c r="D99" s="68"/>
      <c r="E99" s="55"/>
      <c r="F99" s="21">
        <v>0</v>
      </c>
      <c r="G99" s="55"/>
      <c r="H99" s="64"/>
      <c r="I99" s="21">
        <v>0</v>
      </c>
      <c r="J99" s="21">
        <v>0</v>
      </c>
      <c r="K99" s="68"/>
      <c r="L99" s="55"/>
      <c r="M99" s="21">
        <v>0</v>
      </c>
      <c r="N99" s="55"/>
    </row>
    <row r="100" spans="1:14" ht="18.75" x14ac:dyDescent="0.25">
      <c r="A100" s="57"/>
      <c r="B100" s="21">
        <v>0</v>
      </c>
      <c r="C100" s="21">
        <v>0</v>
      </c>
      <c r="D100" s="68"/>
      <c r="E100" s="55"/>
      <c r="F100" s="21">
        <v>0</v>
      </c>
      <c r="G100" s="55"/>
      <c r="H100" s="64"/>
      <c r="I100" s="21">
        <v>0</v>
      </c>
      <c r="J100" s="21">
        <v>0</v>
      </c>
      <c r="K100" s="68"/>
      <c r="L100" s="55"/>
      <c r="M100" s="21">
        <v>0</v>
      </c>
      <c r="N100" s="55"/>
    </row>
    <row r="101" spans="1:14" ht="18.75" x14ac:dyDescent="0.25">
      <c r="A101" s="57"/>
      <c r="B101" s="21">
        <v>0</v>
      </c>
      <c r="C101" s="21">
        <v>0</v>
      </c>
      <c r="D101" s="68"/>
      <c r="E101" s="55"/>
      <c r="F101" s="21">
        <v>0</v>
      </c>
      <c r="G101" s="55"/>
      <c r="H101" s="64"/>
      <c r="I101" s="21">
        <v>0</v>
      </c>
      <c r="J101" s="21">
        <v>0</v>
      </c>
      <c r="K101" s="68"/>
      <c r="L101" s="55"/>
      <c r="M101" s="21">
        <v>0</v>
      </c>
      <c r="N101" s="55"/>
    </row>
    <row r="102" spans="1:14" ht="18.75" x14ac:dyDescent="0.25">
      <c r="A102" s="57"/>
      <c r="B102" s="21">
        <v>0</v>
      </c>
      <c r="C102" s="21">
        <v>0</v>
      </c>
      <c r="D102" s="68"/>
      <c r="E102" s="55"/>
      <c r="F102" s="21">
        <v>0</v>
      </c>
      <c r="G102" s="55"/>
      <c r="H102" s="64"/>
      <c r="I102" s="21">
        <v>0</v>
      </c>
      <c r="J102" s="21">
        <v>0</v>
      </c>
      <c r="K102" s="68"/>
      <c r="L102" s="55"/>
      <c r="M102" s="21">
        <v>0</v>
      </c>
      <c r="N102" s="55"/>
    </row>
    <row r="103" spans="1:14" ht="18.75" x14ac:dyDescent="0.25">
      <c r="A103" s="57"/>
      <c r="B103" s="21">
        <v>0</v>
      </c>
      <c r="C103" s="21">
        <v>0</v>
      </c>
      <c r="D103" s="68"/>
      <c r="E103" s="55"/>
      <c r="F103" s="21">
        <v>0</v>
      </c>
      <c r="G103" s="55"/>
      <c r="H103" s="64"/>
      <c r="I103" s="21">
        <v>0</v>
      </c>
      <c r="J103" s="21">
        <v>0</v>
      </c>
      <c r="K103" s="68"/>
      <c r="L103" s="55"/>
      <c r="M103" s="21">
        <v>0</v>
      </c>
      <c r="N103" s="55"/>
    </row>
    <row r="104" spans="1:14" ht="18.75" x14ac:dyDescent="0.25">
      <c r="A104" s="57"/>
      <c r="B104" s="21">
        <v>0</v>
      </c>
      <c r="C104" s="21">
        <v>0</v>
      </c>
      <c r="D104" s="68"/>
      <c r="E104" s="55"/>
      <c r="F104" s="21">
        <v>0</v>
      </c>
      <c r="G104" s="55"/>
      <c r="H104" s="64"/>
      <c r="I104" s="21">
        <v>0</v>
      </c>
      <c r="J104" s="21">
        <v>0</v>
      </c>
      <c r="K104" s="68"/>
      <c r="L104" s="55"/>
      <c r="M104" s="21">
        <v>0</v>
      </c>
      <c r="N104" s="55"/>
    </row>
    <row r="105" spans="1:14" ht="18.75" x14ac:dyDescent="0.25">
      <c r="A105" s="57"/>
      <c r="B105" s="21">
        <v>0</v>
      </c>
      <c r="C105" s="21">
        <v>0</v>
      </c>
      <c r="D105" s="68"/>
      <c r="E105" s="55"/>
      <c r="F105" s="21">
        <v>0</v>
      </c>
      <c r="G105" s="55"/>
      <c r="H105" s="64"/>
      <c r="I105" s="21">
        <v>0</v>
      </c>
      <c r="J105" s="21">
        <v>0</v>
      </c>
      <c r="K105" s="68"/>
      <c r="L105" s="55"/>
      <c r="M105" s="21">
        <v>0</v>
      </c>
      <c r="N105" s="55"/>
    </row>
    <row r="106" spans="1:14" ht="18.75" x14ac:dyDescent="0.25">
      <c r="A106" s="57"/>
      <c r="B106" s="21">
        <v>0</v>
      </c>
      <c r="C106" s="21">
        <v>0</v>
      </c>
      <c r="D106" s="68"/>
      <c r="E106" s="55"/>
      <c r="F106" s="21">
        <v>0</v>
      </c>
      <c r="G106" s="55"/>
      <c r="H106" s="64"/>
      <c r="I106" s="21">
        <v>0</v>
      </c>
      <c r="J106" s="21">
        <v>0</v>
      </c>
      <c r="K106" s="68"/>
      <c r="L106" s="55"/>
      <c r="M106" s="21">
        <v>0</v>
      </c>
      <c r="N106" s="55"/>
    </row>
    <row r="107" spans="1:14" ht="18.75" x14ac:dyDescent="0.25">
      <c r="A107" s="57"/>
      <c r="B107" s="21">
        <v>0</v>
      </c>
      <c r="C107" s="21">
        <v>0</v>
      </c>
      <c r="D107" s="68"/>
      <c r="E107" s="55"/>
      <c r="F107" s="21">
        <v>0</v>
      </c>
      <c r="G107" s="55"/>
      <c r="H107" s="64"/>
      <c r="I107" s="21">
        <v>0</v>
      </c>
      <c r="J107" s="21">
        <v>0</v>
      </c>
      <c r="K107" s="68"/>
      <c r="L107" s="55"/>
      <c r="M107" s="21">
        <v>0</v>
      </c>
      <c r="N107" s="55"/>
    </row>
    <row r="108" spans="1:14" ht="18.75" x14ac:dyDescent="0.25">
      <c r="A108" s="57"/>
      <c r="B108" s="21">
        <v>0</v>
      </c>
      <c r="C108" s="21">
        <v>0</v>
      </c>
      <c r="D108" s="68"/>
      <c r="E108" s="55"/>
      <c r="F108" s="21">
        <v>0</v>
      </c>
      <c r="G108" s="55"/>
      <c r="H108" s="64"/>
      <c r="I108" s="21">
        <v>0</v>
      </c>
      <c r="J108" s="21">
        <v>0</v>
      </c>
      <c r="K108" s="68"/>
      <c r="L108" s="55"/>
      <c r="M108" s="21">
        <v>0</v>
      </c>
      <c r="N108" s="55"/>
    </row>
    <row r="109" spans="1:14" ht="18.75" x14ac:dyDescent="0.25">
      <c r="A109" s="57"/>
      <c r="B109" s="21">
        <v>0</v>
      </c>
      <c r="C109" s="21">
        <v>0</v>
      </c>
      <c r="D109" s="68"/>
      <c r="E109" s="55"/>
      <c r="F109" s="21">
        <v>0</v>
      </c>
      <c r="G109" s="55"/>
      <c r="H109" s="64"/>
      <c r="I109" s="21">
        <v>0</v>
      </c>
      <c r="J109" s="21">
        <v>0</v>
      </c>
      <c r="K109" s="68"/>
      <c r="L109" s="55"/>
      <c r="M109" s="21">
        <v>0</v>
      </c>
      <c r="N109" s="55"/>
    </row>
    <row r="110" spans="1:14" ht="18.75" x14ac:dyDescent="0.25">
      <c r="A110" s="57"/>
      <c r="B110" s="21">
        <v>0</v>
      </c>
      <c r="C110" s="21">
        <v>0</v>
      </c>
      <c r="D110" s="68"/>
      <c r="E110" s="55"/>
      <c r="F110" s="21">
        <v>0</v>
      </c>
      <c r="G110" s="55"/>
      <c r="H110" s="64"/>
      <c r="I110" s="21">
        <v>0</v>
      </c>
      <c r="J110" s="21">
        <v>0</v>
      </c>
      <c r="K110" s="68"/>
      <c r="L110" s="55"/>
      <c r="M110" s="21">
        <v>0</v>
      </c>
      <c r="N110" s="55"/>
    </row>
    <row r="111" spans="1:14" ht="18.75" x14ac:dyDescent="0.25">
      <c r="A111" s="57"/>
      <c r="B111" s="21">
        <v>0</v>
      </c>
      <c r="C111" s="21">
        <v>0</v>
      </c>
      <c r="D111" s="68"/>
      <c r="E111" s="55"/>
      <c r="F111" s="21">
        <v>0</v>
      </c>
      <c r="G111" s="55"/>
      <c r="H111" s="64"/>
      <c r="I111" s="21">
        <v>0</v>
      </c>
      <c r="J111" s="21">
        <v>0</v>
      </c>
      <c r="K111" s="68"/>
      <c r="L111" s="55"/>
      <c r="M111" s="21">
        <v>0</v>
      </c>
      <c r="N111" s="55"/>
    </row>
    <row r="112" spans="1:14" ht="18.75" x14ac:dyDescent="0.25">
      <c r="A112" s="57"/>
      <c r="B112" s="21">
        <v>0</v>
      </c>
      <c r="C112" s="21">
        <v>0</v>
      </c>
      <c r="D112" s="68"/>
      <c r="E112" s="55"/>
      <c r="F112" s="21">
        <v>0</v>
      </c>
      <c r="G112" s="55"/>
      <c r="H112" s="64"/>
      <c r="I112" s="21">
        <v>0</v>
      </c>
      <c r="J112" s="21">
        <v>0</v>
      </c>
      <c r="K112" s="68"/>
      <c r="L112" s="55"/>
      <c r="M112" s="21">
        <v>0</v>
      </c>
      <c r="N112" s="55"/>
    </row>
    <row r="113" spans="1:14" ht="18.75" x14ac:dyDescent="0.25">
      <c r="A113" s="57"/>
      <c r="B113" s="21">
        <v>0</v>
      </c>
      <c r="C113" s="21">
        <v>0</v>
      </c>
      <c r="D113" s="68"/>
      <c r="E113" s="55"/>
      <c r="F113" s="21">
        <v>0</v>
      </c>
      <c r="G113" s="55"/>
      <c r="H113" s="64"/>
      <c r="I113" s="21">
        <v>0</v>
      </c>
      <c r="J113" s="21">
        <v>0</v>
      </c>
      <c r="K113" s="68"/>
      <c r="L113" s="55"/>
      <c r="M113" s="21">
        <v>0</v>
      </c>
      <c r="N113" s="55"/>
    </row>
    <row r="114" spans="1:14" ht="18.75" x14ac:dyDescent="0.25">
      <c r="A114" s="57"/>
      <c r="B114" s="21">
        <v>0</v>
      </c>
      <c r="C114" s="21">
        <v>0</v>
      </c>
      <c r="D114" s="68"/>
      <c r="E114" s="55"/>
      <c r="F114" s="21">
        <v>0</v>
      </c>
      <c r="G114" s="55"/>
      <c r="H114" s="64"/>
      <c r="I114" s="21">
        <v>0</v>
      </c>
      <c r="J114" s="21">
        <v>0</v>
      </c>
      <c r="K114" s="68"/>
      <c r="L114" s="55"/>
      <c r="M114" s="21">
        <v>0</v>
      </c>
      <c r="N114" s="55"/>
    </row>
    <row r="115" spans="1:14" ht="18.75" x14ac:dyDescent="0.25">
      <c r="A115" s="57"/>
      <c r="B115" s="21">
        <v>0</v>
      </c>
      <c r="C115" s="21">
        <v>0</v>
      </c>
      <c r="D115" s="68"/>
      <c r="E115" s="55"/>
      <c r="F115" s="21">
        <v>0</v>
      </c>
      <c r="G115" s="55"/>
      <c r="H115" s="64"/>
      <c r="I115" s="21">
        <v>0</v>
      </c>
      <c r="J115" s="21">
        <v>0</v>
      </c>
      <c r="K115" s="68"/>
      <c r="L115" s="55"/>
      <c r="M115" s="21">
        <v>0</v>
      </c>
      <c r="N115" s="55"/>
    </row>
    <row r="116" spans="1:14" ht="18.75" x14ac:dyDescent="0.25">
      <c r="A116" s="57"/>
      <c r="B116" s="21">
        <v>0</v>
      </c>
      <c r="C116" s="21">
        <v>0</v>
      </c>
      <c r="D116" s="68"/>
      <c r="E116" s="55"/>
      <c r="F116" s="21">
        <v>0</v>
      </c>
      <c r="G116" s="55"/>
      <c r="H116" s="64"/>
      <c r="I116" s="21">
        <v>0</v>
      </c>
      <c r="J116" s="21">
        <v>0</v>
      </c>
      <c r="K116" s="68"/>
      <c r="L116" s="55"/>
      <c r="M116" s="21">
        <v>0</v>
      </c>
      <c r="N116" s="55"/>
    </row>
    <row r="117" spans="1:14" ht="18.75" x14ac:dyDescent="0.25">
      <c r="A117" s="57"/>
      <c r="B117" s="21">
        <v>0</v>
      </c>
      <c r="C117" s="21">
        <v>0</v>
      </c>
      <c r="D117" s="68"/>
      <c r="E117" s="55"/>
      <c r="F117" s="21">
        <v>0</v>
      </c>
      <c r="G117" s="55"/>
      <c r="H117" s="64"/>
      <c r="I117" s="21">
        <v>0</v>
      </c>
      <c r="J117" s="21">
        <v>0</v>
      </c>
      <c r="K117" s="68"/>
      <c r="L117" s="55"/>
      <c r="M117" s="21">
        <v>0</v>
      </c>
      <c r="N117" s="55"/>
    </row>
    <row r="118" spans="1:14" ht="18.75" x14ac:dyDescent="0.25">
      <c r="A118" s="57"/>
      <c r="B118" s="21">
        <v>0</v>
      </c>
      <c r="C118" s="21">
        <v>0</v>
      </c>
      <c r="D118" s="68"/>
      <c r="E118" s="55"/>
      <c r="F118" s="21">
        <v>0</v>
      </c>
      <c r="G118" s="55"/>
      <c r="H118" s="64"/>
      <c r="I118" s="21">
        <v>0</v>
      </c>
      <c r="J118" s="21">
        <v>0</v>
      </c>
      <c r="K118" s="68"/>
      <c r="L118" s="55"/>
      <c r="M118" s="21">
        <v>0</v>
      </c>
      <c r="N118" s="55"/>
    </row>
    <row r="119" spans="1:14" ht="18.75" x14ac:dyDescent="0.25">
      <c r="A119" s="57"/>
      <c r="B119" s="21">
        <v>0</v>
      </c>
      <c r="C119" s="21">
        <v>0</v>
      </c>
      <c r="D119" s="68"/>
      <c r="E119" s="55"/>
      <c r="F119" s="21">
        <v>0</v>
      </c>
      <c r="G119" s="55"/>
      <c r="H119" s="64"/>
      <c r="I119" s="21">
        <v>0</v>
      </c>
      <c r="J119" s="21">
        <v>0</v>
      </c>
      <c r="K119" s="68"/>
      <c r="L119" s="55"/>
      <c r="M119" s="21">
        <v>0</v>
      </c>
      <c r="N119" s="55"/>
    </row>
    <row r="120" spans="1:14" ht="18.75" x14ac:dyDescent="0.25">
      <c r="A120" s="57"/>
      <c r="B120" s="21">
        <v>0</v>
      </c>
      <c r="C120" s="21">
        <v>0</v>
      </c>
      <c r="D120" s="68"/>
      <c r="E120" s="55"/>
      <c r="F120" s="21">
        <v>0</v>
      </c>
      <c r="G120" s="55"/>
      <c r="H120" s="64"/>
      <c r="I120" s="21">
        <v>0</v>
      </c>
      <c r="J120" s="21">
        <v>0</v>
      </c>
      <c r="K120" s="68"/>
      <c r="L120" s="55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8"/>
      <c r="E121" s="55"/>
      <c r="F121" s="21">
        <v>0</v>
      </c>
      <c r="G121" s="55"/>
      <c r="H121" s="64"/>
      <c r="I121" s="21">
        <v>0</v>
      </c>
      <c r="J121" s="21">
        <v>0</v>
      </c>
      <c r="K121" s="68"/>
      <c r="L121" s="55"/>
      <c r="M121" s="21">
        <v>0</v>
      </c>
      <c r="N121" s="55"/>
    </row>
    <row r="122" spans="1:14" ht="18.75" x14ac:dyDescent="0.25">
      <c r="A122" s="57"/>
      <c r="B122" s="21">
        <v>0</v>
      </c>
      <c r="C122" s="21">
        <v>0</v>
      </c>
      <c r="D122" s="68"/>
      <c r="E122" s="55"/>
      <c r="F122" s="21">
        <v>0</v>
      </c>
      <c r="G122" s="55"/>
      <c r="H122" s="64"/>
      <c r="I122" s="21">
        <v>0</v>
      </c>
      <c r="J122" s="21">
        <v>0</v>
      </c>
      <c r="K122" s="68"/>
      <c r="L122" s="55"/>
      <c r="M122" s="21">
        <v>0</v>
      </c>
      <c r="N122" s="55"/>
    </row>
    <row r="123" spans="1:14" ht="18.75" x14ac:dyDescent="0.25">
      <c r="A123" s="57"/>
      <c r="B123" s="21">
        <v>0</v>
      </c>
      <c r="C123" s="21">
        <v>0</v>
      </c>
      <c r="D123" s="68"/>
      <c r="E123" s="55"/>
      <c r="F123" s="21">
        <v>0</v>
      </c>
      <c r="G123" s="55"/>
      <c r="H123" s="64"/>
      <c r="I123" s="21">
        <v>0</v>
      </c>
      <c r="J123" s="21">
        <v>0</v>
      </c>
      <c r="K123" s="68"/>
      <c r="L123" s="55"/>
      <c r="M123" s="21">
        <v>0</v>
      </c>
      <c r="N123" s="55"/>
    </row>
    <row r="124" spans="1:14" ht="18.75" x14ac:dyDescent="0.25">
      <c r="A124" s="57"/>
      <c r="B124" s="21">
        <v>0</v>
      </c>
      <c r="C124" s="21">
        <v>0</v>
      </c>
      <c r="D124" s="68"/>
      <c r="E124" s="55"/>
      <c r="F124" s="21">
        <v>0</v>
      </c>
      <c r="G124" s="55"/>
      <c r="H124" s="64"/>
      <c r="I124" s="21">
        <v>0</v>
      </c>
      <c r="J124" s="21">
        <v>0</v>
      </c>
      <c r="K124" s="68"/>
      <c r="L124" s="55"/>
      <c r="M124" s="21">
        <v>0</v>
      </c>
      <c r="N124" s="55"/>
    </row>
    <row r="125" spans="1:14" ht="18.75" x14ac:dyDescent="0.25">
      <c r="A125" s="57"/>
      <c r="B125" s="21">
        <v>0</v>
      </c>
      <c r="C125" s="21">
        <v>0</v>
      </c>
      <c r="D125" s="68"/>
      <c r="E125" s="55"/>
      <c r="F125" s="21">
        <v>0</v>
      </c>
      <c r="G125" s="55"/>
      <c r="H125" s="64"/>
      <c r="I125" s="21">
        <v>0</v>
      </c>
      <c r="J125" s="21">
        <v>0</v>
      </c>
      <c r="K125" s="68"/>
      <c r="L125" s="55"/>
      <c r="M125" s="21">
        <v>0</v>
      </c>
      <c r="N125" s="55"/>
    </row>
    <row r="126" spans="1:14" ht="18.75" x14ac:dyDescent="0.25">
      <c r="A126" s="57"/>
      <c r="B126" s="21">
        <v>0</v>
      </c>
      <c r="C126" s="21">
        <v>0</v>
      </c>
      <c r="D126" s="68"/>
      <c r="E126" s="55"/>
      <c r="F126" s="21">
        <v>0</v>
      </c>
      <c r="G126" s="55"/>
      <c r="H126" s="64"/>
      <c r="I126" s="21">
        <v>0</v>
      </c>
      <c r="J126" s="21">
        <v>0</v>
      </c>
      <c r="K126" s="68"/>
      <c r="L126" s="55"/>
      <c r="M126" s="21">
        <v>0</v>
      </c>
      <c r="N126" s="55"/>
    </row>
    <row r="127" spans="1:14" ht="18.75" x14ac:dyDescent="0.25">
      <c r="A127" s="57"/>
      <c r="B127" s="21">
        <v>0</v>
      </c>
      <c r="C127" s="21">
        <v>0</v>
      </c>
      <c r="D127" s="68"/>
      <c r="E127" s="55"/>
      <c r="F127" s="21">
        <v>0</v>
      </c>
      <c r="G127" s="55"/>
      <c r="H127" s="64"/>
      <c r="I127" s="21">
        <v>0</v>
      </c>
      <c r="J127" s="21">
        <v>0</v>
      </c>
      <c r="K127" s="68"/>
      <c r="L127" s="55"/>
      <c r="M127" s="21">
        <v>0</v>
      </c>
      <c r="N127" s="55"/>
    </row>
    <row r="128" spans="1:14" ht="18.75" x14ac:dyDescent="0.25">
      <c r="A128" s="57"/>
      <c r="B128" s="21">
        <v>0</v>
      </c>
      <c r="C128" s="21">
        <v>0</v>
      </c>
      <c r="D128" s="68"/>
      <c r="E128" s="55"/>
      <c r="F128" s="21">
        <v>0</v>
      </c>
      <c r="G128" s="55"/>
      <c r="H128" s="64"/>
      <c r="I128" s="21">
        <v>0</v>
      </c>
      <c r="J128" s="21">
        <v>0</v>
      </c>
      <c r="K128" s="68"/>
      <c r="L128" s="55"/>
      <c r="M128" s="21">
        <v>0</v>
      </c>
      <c r="N128" s="55"/>
    </row>
    <row r="129" spans="1:14" ht="18.75" x14ac:dyDescent="0.25">
      <c r="A129" s="57"/>
      <c r="B129" s="21">
        <v>0</v>
      </c>
      <c r="C129" s="21">
        <v>0</v>
      </c>
      <c r="D129" s="68"/>
      <c r="E129" s="55"/>
      <c r="F129" s="21">
        <v>0</v>
      </c>
      <c r="G129" s="55"/>
      <c r="H129" s="64"/>
      <c r="I129" s="21">
        <v>0</v>
      </c>
      <c r="J129" s="21">
        <v>0</v>
      </c>
      <c r="K129" s="68"/>
      <c r="L129" s="55"/>
      <c r="M129" s="21">
        <v>0</v>
      </c>
      <c r="N129" s="55"/>
    </row>
    <row r="130" spans="1:14" ht="18.75" x14ac:dyDescent="0.25">
      <c r="A130" s="57"/>
      <c r="B130" s="21">
        <v>0</v>
      </c>
      <c r="C130" s="21">
        <v>0</v>
      </c>
      <c r="D130" s="68"/>
      <c r="E130" s="55"/>
      <c r="F130" s="21">
        <v>0</v>
      </c>
      <c r="G130" s="55"/>
      <c r="H130" s="64"/>
      <c r="I130" s="21">
        <v>0</v>
      </c>
      <c r="J130" s="21">
        <v>0</v>
      </c>
      <c r="K130" s="68"/>
      <c r="L130" s="55"/>
      <c r="M130" s="21">
        <v>0</v>
      </c>
      <c r="N130" s="55"/>
    </row>
    <row r="131" spans="1:14" ht="18.75" x14ac:dyDescent="0.25">
      <c r="A131" s="57"/>
      <c r="B131" s="21">
        <v>0</v>
      </c>
      <c r="C131" s="21">
        <v>0</v>
      </c>
      <c r="D131" s="68"/>
      <c r="E131" s="55"/>
      <c r="F131" s="21">
        <v>0</v>
      </c>
      <c r="G131" s="55"/>
      <c r="H131" s="64"/>
      <c r="I131" s="21">
        <v>0</v>
      </c>
      <c r="J131" s="21">
        <v>0</v>
      </c>
      <c r="K131" s="68"/>
      <c r="L131" s="55"/>
      <c r="M131" s="21">
        <v>0</v>
      </c>
      <c r="N131" s="55"/>
    </row>
    <row r="132" spans="1:14" ht="18.75" x14ac:dyDescent="0.25">
      <c r="A132" s="57"/>
      <c r="B132" s="21">
        <v>0</v>
      </c>
      <c r="C132" s="21">
        <v>0</v>
      </c>
      <c r="D132" s="68"/>
      <c r="E132" s="55"/>
      <c r="F132" s="21">
        <v>0</v>
      </c>
      <c r="G132" s="55"/>
      <c r="H132" s="64"/>
      <c r="I132" s="21">
        <v>0</v>
      </c>
      <c r="J132" s="21">
        <v>0</v>
      </c>
      <c r="K132" s="68"/>
      <c r="L132" s="55"/>
      <c r="M132" s="21">
        <v>0</v>
      </c>
      <c r="N132" s="55"/>
    </row>
    <row r="133" spans="1:14" ht="18.75" x14ac:dyDescent="0.25">
      <c r="A133" s="57"/>
      <c r="B133" s="21">
        <v>0</v>
      </c>
      <c r="C133" s="21">
        <v>0</v>
      </c>
      <c r="D133" s="68"/>
      <c r="E133" s="55"/>
      <c r="F133" s="21">
        <v>0</v>
      </c>
      <c r="G133" s="55"/>
      <c r="H133" s="64"/>
      <c r="I133" s="21">
        <v>0</v>
      </c>
      <c r="J133" s="21">
        <v>0</v>
      </c>
      <c r="K133" s="68"/>
      <c r="L133" s="55"/>
      <c r="M133" s="21">
        <v>0</v>
      </c>
      <c r="N133" s="55"/>
    </row>
    <row r="134" spans="1:14" ht="18.75" x14ac:dyDescent="0.25">
      <c r="A134" s="57"/>
      <c r="B134" s="21">
        <v>0</v>
      </c>
      <c r="C134" s="21">
        <v>0</v>
      </c>
      <c r="D134" s="68"/>
      <c r="E134" s="55"/>
      <c r="F134" s="21">
        <v>0</v>
      </c>
      <c r="G134" s="55"/>
      <c r="H134" s="64"/>
      <c r="I134" s="21">
        <v>0</v>
      </c>
      <c r="J134" s="21">
        <v>0</v>
      </c>
      <c r="K134" s="68"/>
      <c r="L134" s="55"/>
      <c r="M134" s="21">
        <v>0</v>
      </c>
      <c r="N134" s="55"/>
    </row>
    <row r="135" spans="1:14" ht="18.75" x14ac:dyDescent="0.25">
      <c r="A135" s="57"/>
      <c r="B135" s="21">
        <v>0</v>
      </c>
      <c r="C135" s="21">
        <v>0</v>
      </c>
      <c r="D135" s="68"/>
      <c r="E135" s="55"/>
      <c r="F135" s="21">
        <v>0</v>
      </c>
      <c r="G135" s="55"/>
      <c r="H135" s="64"/>
      <c r="I135" s="21">
        <v>0</v>
      </c>
      <c r="J135" s="21">
        <v>0</v>
      </c>
      <c r="K135" s="68"/>
      <c r="L135" s="55"/>
      <c r="M135" s="21">
        <v>0</v>
      </c>
      <c r="N135" s="55"/>
    </row>
    <row r="136" spans="1:14" ht="18.75" x14ac:dyDescent="0.25">
      <c r="A136" s="57"/>
      <c r="B136" s="21">
        <v>0</v>
      </c>
      <c r="C136" s="21">
        <v>0</v>
      </c>
      <c r="D136" s="68"/>
      <c r="E136" s="55"/>
      <c r="F136" s="21">
        <v>0</v>
      </c>
      <c r="G136" s="55"/>
      <c r="H136" s="64"/>
      <c r="I136" s="21">
        <v>0</v>
      </c>
      <c r="J136" s="21">
        <v>0</v>
      </c>
      <c r="K136" s="68"/>
      <c r="L136" s="55"/>
      <c r="M136" s="21">
        <v>0</v>
      </c>
      <c r="N136" s="55"/>
    </row>
    <row r="137" spans="1:14" ht="18.75" x14ac:dyDescent="0.25">
      <c r="A137" s="57"/>
      <c r="B137" s="21">
        <v>0</v>
      </c>
      <c r="C137" s="21">
        <v>0</v>
      </c>
      <c r="D137" s="68"/>
      <c r="E137" s="55"/>
      <c r="F137" s="21">
        <v>0</v>
      </c>
      <c r="G137" s="55"/>
      <c r="H137" s="64"/>
      <c r="I137" s="21">
        <v>0</v>
      </c>
      <c r="J137" s="21">
        <v>0</v>
      </c>
      <c r="K137" s="68"/>
      <c r="L137" s="55"/>
      <c r="M137" s="21">
        <v>0</v>
      </c>
      <c r="N137" s="55"/>
    </row>
    <row r="138" spans="1:14" ht="18.75" x14ac:dyDescent="0.25">
      <c r="A138" s="57"/>
      <c r="B138" s="21">
        <v>0</v>
      </c>
      <c r="C138" s="21">
        <v>0</v>
      </c>
      <c r="D138" s="68"/>
      <c r="E138" s="55"/>
      <c r="F138" s="21">
        <v>0</v>
      </c>
      <c r="G138" s="55"/>
      <c r="H138" s="64"/>
      <c r="I138" s="21">
        <v>0</v>
      </c>
      <c r="J138" s="21">
        <v>0</v>
      </c>
      <c r="K138" s="68"/>
      <c r="L138" s="55"/>
      <c r="M138" s="21">
        <v>0</v>
      </c>
      <c r="N138" s="55"/>
    </row>
    <row r="139" spans="1:14" ht="18.75" x14ac:dyDescent="0.25">
      <c r="A139" s="57"/>
      <c r="B139" s="21">
        <v>0</v>
      </c>
      <c r="C139" s="21">
        <v>0</v>
      </c>
      <c r="D139" s="68"/>
      <c r="E139" s="55"/>
      <c r="F139" s="21">
        <v>0</v>
      </c>
      <c r="G139" s="55"/>
      <c r="H139" s="64"/>
      <c r="I139" s="21">
        <v>0</v>
      </c>
      <c r="J139" s="21">
        <v>0</v>
      </c>
      <c r="K139" s="68"/>
      <c r="L139" s="55"/>
      <c r="M139" s="21">
        <v>0</v>
      </c>
      <c r="N139" s="55"/>
    </row>
    <row r="140" spans="1:14" ht="18.75" x14ac:dyDescent="0.25">
      <c r="A140" s="57"/>
      <c r="B140" s="21">
        <v>0</v>
      </c>
      <c r="C140" s="21">
        <v>0</v>
      </c>
      <c r="D140" s="68"/>
      <c r="E140" s="55"/>
      <c r="F140" s="21">
        <v>0</v>
      </c>
      <c r="G140" s="55"/>
      <c r="H140" s="64"/>
      <c r="I140" s="21">
        <v>0</v>
      </c>
      <c r="J140" s="21">
        <v>0</v>
      </c>
      <c r="K140" s="68"/>
      <c r="L140" s="55"/>
      <c r="M140" s="21">
        <v>0</v>
      </c>
      <c r="N140" s="55"/>
    </row>
    <row r="141" spans="1:14" ht="18.75" x14ac:dyDescent="0.25">
      <c r="A141" s="57"/>
      <c r="B141" s="21">
        <v>0</v>
      </c>
      <c r="C141" s="21">
        <v>0</v>
      </c>
      <c r="D141" s="68"/>
      <c r="E141" s="55"/>
      <c r="F141" s="21">
        <v>0</v>
      </c>
      <c r="G141" s="55"/>
      <c r="H141" s="64"/>
      <c r="I141" s="21">
        <v>0</v>
      </c>
      <c r="J141" s="21">
        <v>0</v>
      </c>
      <c r="K141" s="68"/>
      <c r="L141" s="55"/>
      <c r="M141" s="21">
        <v>0</v>
      </c>
      <c r="N141" s="55"/>
    </row>
    <row r="142" spans="1:14" ht="18.75" x14ac:dyDescent="0.25">
      <c r="A142" s="57"/>
      <c r="B142" s="21">
        <v>0</v>
      </c>
      <c r="C142" s="21">
        <v>0</v>
      </c>
      <c r="D142" s="68"/>
      <c r="E142" s="55"/>
      <c r="F142" s="21">
        <v>0</v>
      </c>
      <c r="G142" s="55"/>
      <c r="H142" s="64"/>
      <c r="I142" s="21">
        <v>0</v>
      </c>
      <c r="J142" s="21">
        <v>0</v>
      </c>
      <c r="K142" s="68"/>
      <c r="L142" s="55"/>
      <c r="M142" s="21">
        <v>0</v>
      </c>
      <c r="N142" s="55"/>
    </row>
    <row r="143" spans="1:14" ht="18.75" x14ac:dyDescent="0.25">
      <c r="A143" s="57"/>
      <c r="B143" s="21">
        <v>0</v>
      </c>
      <c r="C143" s="21">
        <v>0</v>
      </c>
      <c r="D143" s="68"/>
      <c r="E143" s="55"/>
      <c r="F143" s="21">
        <v>0</v>
      </c>
      <c r="G143" s="55"/>
      <c r="H143" s="64"/>
      <c r="I143" s="21">
        <v>0</v>
      </c>
      <c r="J143" s="21">
        <v>0</v>
      </c>
      <c r="K143" s="68"/>
      <c r="L143" s="55"/>
      <c r="M143" s="21">
        <v>0</v>
      </c>
      <c r="N143" s="55"/>
    </row>
    <row r="144" spans="1:14" ht="18.75" x14ac:dyDescent="0.25">
      <c r="A144" s="57"/>
      <c r="B144" s="21">
        <v>0</v>
      </c>
      <c r="C144" s="21">
        <v>0</v>
      </c>
      <c r="D144" s="68"/>
      <c r="E144" s="55"/>
      <c r="F144" s="21">
        <v>0</v>
      </c>
      <c r="G144" s="55"/>
      <c r="H144" s="64"/>
      <c r="I144" s="21">
        <v>0</v>
      </c>
      <c r="J144" s="21">
        <v>0</v>
      </c>
      <c r="K144" s="68"/>
      <c r="L144" s="55"/>
      <c r="M144" s="21">
        <v>0</v>
      </c>
      <c r="N144" s="55"/>
    </row>
    <row r="145" spans="1:14" ht="18.75" x14ac:dyDescent="0.25">
      <c r="A145" s="57"/>
      <c r="B145" s="21">
        <v>0</v>
      </c>
      <c r="C145" s="21">
        <v>0</v>
      </c>
      <c r="D145" s="68"/>
      <c r="E145" s="55"/>
      <c r="F145" s="21">
        <v>0</v>
      </c>
      <c r="G145" s="55"/>
      <c r="H145" s="64"/>
      <c r="I145" s="21">
        <v>0</v>
      </c>
      <c r="J145" s="21">
        <v>0</v>
      </c>
      <c r="K145" s="68"/>
      <c r="L145" s="55"/>
      <c r="M145" s="21">
        <v>0</v>
      </c>
      <c r="N145" s="55"/>
    </row>
    <row r="146" spans="1:14" ht="18.75" x14ac:dyDescent="0.25">
      <c r="A146" s="57"/>
      <c r="B146" s="21">
        <v>0</v>
      </c>
      <c r="C146" s="21">
        <v>0</v>
      </c>
      <c r="D146" s="68"/>
      <c r="E146" s="55"/>
      <c r="F146" s="21">
        <v>0</v>
      </c>
      <c r="G146" s="55"/>
      <c r="H146" s="64"/>
      <c r="I146" s="21">
        <v>0</v>
      </c>
      <c r="J146" s="21">
        <v>0</v>
      </c>
      <c r="K146" s="68"/>
      <c r="L146" s="100"/>
      <c r="M146" s="21">
        <v>0</v>
      </c>
      <c r="N146" s="100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69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69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E3:E4"/>
    <mergeCell ref="F3:F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3</vt:i4>
      </vt:variant>
    </vt:vector>
  </HeadingPairs>
  <TitlesOfParts>
    <vt:vector size="24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2020-05-29T04:59:01Z</cp:lastPrinted>
  <dcterms:created xsi:type="dcterms:W3CDTF">2013-11-25T08:04:18Z</dcterms:created>
  <dcterms:modified xsi:type="dcterms:W3CDTF">2020-11-27T04:12:47Z</dcterms:modified>
</cp:coreProperties>
</file>